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kip\xs_data\MCNP_decks\IAEA_CoNDERC\Spreadsheets\"/>
    </mc:Choice>
  </mc:AlternateContent>
  <xr:revisionPtr revIDLastSave="0" documentId="13_ncr:1_{56F1D8C2-2AF8-4204-831D-7C7DDC4A0E3E}" xr6:coauthVersionLast="45" xr6:coauthVersionMax="45" xr10:uidLastSave="{00000000-0000-0000-0000-000000000000}"/>
  <bookViews>
    <workbookView xWindow="1950" yWindow="660" windowWidth="16440" windowHeight="15540" activeTab="3" xr2:uid="{3B874F7A-81CA-4B00-8F6A-DB55028F7056}"/>
  </bookViews>
  <sheets>
    <sheet name="raw_LANLe80_replicate" sheetId="1" r:id="rId1"/>
    <sheet name="e80_kcalc_rep" sheetId="2" r:id="rId2"/>
    <sheet name="e80_rr1A" sheetId="3" r:id="rId3"/>
    <sheet name="e80_rr1A (2)" sheetId="5" r:id="rId4"/>
    <sheet name="e80_rr1B" sheetId="4" r:id="rId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9" i="1" l="1"/>
  <c r="G359" i="1" s="1"/>
  <c r="H359" i="1" s="1"/>
  <c r="I359" i="1" s="1"/>
  <c r="J359" i="1" s="1"/>
  <c r="K359" i="1" s="1"/>
  <c r="L359" i="1" s="1"/>
  <c r="M359" i="1" s="1"/>
  <c r="N359" i="1" s="1"/>
  <c r="O359" i="1" s="1"/>
  <c r="P359" i="1" s="1"/>
  <c r="Q359" i="1" s="1"/>
  <c r="R359" i="1" s="1"/>
  <c r="S359" i="1" s="1"/>
  <c r="T359" i="1" s="1"/>
  <c r="U359" i="1" s="1"/>
  <c r="V359" i="1" s="1"/>
  <c r="W359" i="1" s="1"/>
  <c r="X359" i="1" s="1"/>
  <c r="B382" i="1" l="1"/>
  <c r="B377" i="1" l="1"/>
  <c r="B372" i="1"/>
  <c r="B367" i="1"/>
  <c r="B362" i="1"/>
  <c r="D7" i="1" l="1"/>
  <c r="Y384" i="1" l="1"/>
  <c r="X381" i="1"/>
  <c r="W381" i="1"/>
  <c r="V381" i="1"/>
  <c r="U381" i="1"/>
  <c r="T381" i="1"/>
  <c r="S381" i="1"/>
  <c r="R381" i="1"/>
  <c r="Q381" i="1"/>
  <c r="P381" i="1"/>
  <c r="O381" i="1"/>
  <c r="N381" i="1"/>
  <c r="M381" i="1"/>
  <c r="L381" i="1"/>
  <c r="K381" i="1"/>
  <c r="J381" i="1"/>
  <c r="I381" i="1"/>
  <c r="D383" i="1" s="1"/>
  <c r="H381" i="1"/>
  <c r="G381" i="1"/>
  <c r="F381" i="1"/>
  <c r="E381" i="1"/>
  <c r="D381" i="1"/>
  <c r="Y379" i="1"/>
  <c r="Y374" i="1"/>
  <c r="Y369" i="1"/>
  <c r="Y364" i="1"/>
  <c r="AC163" i="1"/>
  <c r="AB163" i="1"/>
  <c r="AA166" i="1" s="1"/>
  <c r="AC158" i="1"/>
  <c r="AB158" i="1"/>
  <c r="AC153" i="1"/>
  <c r="AA155" i="1" s="1"/>
  <c r="AB153" i="1"/>
  <c r="AC148" i="1"/>
  <c r="AB148" i="1"/>
  <c r="AA150" i="1" s="1"/>
  <c r="AC143" i="1"/>
  <c r="AB143" i="1"/>
  <c r="AC138" i="1"/>
  <c r="AB138" i="1"/>
  <c r="AC133" i="1"/>
  <c r="AA136" i="1" s="1"/>
  <c r="AB133" i="1"/>
  <c r="AC128" i="1"/>
  <c r="AB128" i="1"/>
  <c r="AA130" i="1" s="1"/>
  <c r="AC123" i="1"/>
  <c r="AB123" i="1"/>
  <c r="AA125" i="1" s="1"/>
  <c r="AC118" i="1"/>
  <c r="AB118" i="1"/>
  <c r="AC113" i="1"/>
  <c r="AA116" i="1" s="1"/>
  <c r="AB113" i="1"/>
  <c r="AC108" i="1"/>
  <c r="AB108" i="1"/>
  <c r="AA111" i="1" s="1"/>
  <c r="AC103" i="1"/>
  <c r="AB103" i="1"/>
  <c r="AA104" i="1" s="1"/>
  <c r="AC98" i="1"/>
  <c r="AB98" i="1"/>
  <c r="AC93" i="1"/>
  <c r="AA96" i="1" s="1"/>
  <c r="AB93" i="1"/>
  <c r="AC88" i="1"/>
  <c r="AB88" i="1"/>
  <c r="AA90" i="1" s="1"/>
  <c r="AC83" i="1"/>
  <c r="AB83" i="1"/>
  <c r="AA85" i="1" s="1"/>
  <c r="AC78" i="1"/>
  <c r="AB78" i="1"/>
  <c r="AC73" i="1"/>
  <c r="AA76" i="1" s="1"/>
  <c r="AB73" i="1"/>
  <c r="AC68" i="1"/>
  <c r="AB68" i="1"/>
  <c r="AA71" i="1" s="1"/>
  <c r="AC63" i="1"/>
  <c r="AB63" i="1"/>
  <c r="AA64" i="1" s="1"/>
  <c r="AC58" i="1"/>
  <c r="AB58" i="1"/>
  <c r="AC53" i="1"/>
  <c r="AA56" i="1" s="1"/>
  <c r="AB53" i="1"/>
  <c r="AC48" i="1"/>
  <c r="AB48" i="1"/>
  <c r="AA50" i="1" s="1"/>
  <c r="AC43" i="1"/>
  <c r="AB43" i="1"/>
  <c r="AA45" i="1" s="1"/>
  <c r="AC38" i="1"/>
  <c r="AB38" i="1"/>
  <c r="AC33" i="1"/>
  <c r="AA36" i="1" s="1"/>
  <c r="AB33" i="1"/>
  <c r="AC28" i="1"/>
  <c r="AB28" i="1"/>
  <c r="AA31" i="1" s="1"/>
  <c r="AC23" i="1"/>
  <c r="AB23" i="1"/>
  <c r="AA24" i="1" s="1"/>
  <c r="AA164" i="1"/>
  <c r="AA161" i="1"/>
  <c r="AA160" i="1"/>
  <c r="AA162" i="1" s="1"/>
  <c r="AA159" i="1"/>
  <c r="AA156" i="1"/>
  <c r="AA151" i="1"/>
  <c r="AA146" i="1"/>
  <c r="AA145" i="1"/>
  <c r="AA144" i="1"/>
  <c r="AA141" i="1"/>
  <c r="AA140" i="1"/>
  <c r="AA142" i="1" s="1"/>
  <c r="AA139" i="1"/>
  <c r="AA135" i="1"/>
  <c r="AA134" i="1"/>
  <c r="AA131" i="1"/>
  <c r="AA126" i="1"/>
  <c r="AA121" i="1"/>
  <c r="AA120" i="1"/>
  <c r="AA119" i="1"/>
  <c r="AA122" i="1" s="1"/>
  <c r="AA114" i="1"/>
  <c r="AA109" i="1"/>
  <c r="AA106" i="1"/>
  <c r="AA105" i="1"/>
  <c r="AA101" i="1"/>
  <c r="AA100" i="1"/>
  <c r="AA99" i="1"/>
  <c r="AA95" i="1"/>
  <c r="AA94" i="1"/>
  <c r="AA91" i="1"/>
  <c r="AA86" i="1"/>
  <c r="AA81" i="1"/>
  <c r="AA80" i="1"/>
  <c r="AA79" i="1"/>
  <c r="AA82" i="1" s="1"/>
  <c r="AA74" i="1"/>
  <c r="AA69" i="1"/>
  <c r="AA66" i="1"/>
  <c r="AA65" i="1"/>
  <c r="AA61" i="1"/>
  <c r="AA60" i="1"/>
  <c r="AA59" i="1"/>
  <c r="AA55" i="1"/>
  <c r="AA54" i="1"/>
  <c r="AA51" i="1"/>
  <c r="AA46" i="1"/>
  <c r="AA41" i="1"/>
  <c r="AA40" i="1"/>
  <c r="AA39" i="1"/>
  <c r="AA42" i="1" s="1"/>
  <c r="AA34" i="1"/>
  <c r="AA29" i="1"/>
  <c r="AA26" i="1"/>
  <c r="AA25" i="1"/>
  <c r="X376" i="1"/>
  <c r="W376" i="1"/>
  <c r="V376" i="1"/>
  <c r="U376" i="1"/>
  <c r="T376" i="1"/>
  <c r="S376" i="1"/>
  <c r="R376" i="1"/>
  <c r="Q376" i="1"/>
  <c r="P376" i="1"/>
  <c r="O376" i="1"/>
  <c r="N376" i="1"/>
  <c r="M376" i="1"/>
  <c r="L376" i="1"/>
  <c r="D376" i="1" s="1"/>
  <c r="K376" i="1"/>
  <c r="J376" i="1"/>
  <c r="I376" i="1"/>
  <c r="D379" i="1" s="1"/>
  <c r="H376" i="1"/>
  <c r="G376" i="1"/>
  <c r="F376" i="1"/>
  <c r="X371" i="1"/>
  <c r="W371" i="1"/>
  <c r="V371" i="1"/>
  <c r="U371" i="1"/>
  <c r="T371" i="1"/>
  <c r="S371" i="1"/>
  <c r="R371" i="1"/>
  <c r="Q371" i="1"/>
  <c r="P371" i="1"/>
  <c r="O371" i="1"/>
  <c r="N371" i="1"/>
  <c r="M371" i="1"/>
  <c r="L371" i="1"/>
  <c r="K371" i="1"/>
  <c r="J371" i="1"/>
  <c r="I371" i="1"/>
  <c r="H371" i="1"/>
  <c r="G371" i="1"/>
  <c r="F371" i="1"/>
  <c r="X366" i="1"/>
  <c r="W366" i="1"/>
  <c r="V366" i="1"/>
  <c r="U366" i="1"/>
  <c r="T366" i="1"/>
  <c r="S366" i="1"/>
  <c r="R366" i="1"/>
  <c r="Q366" i="1"/>
  <c r="P366" i="1"/>
  <c r="O366" i="1"/>
  <c r="N366" i="1"/>
  <c r="M366" i="1"/>
  <c r="L366" i="1"/>
  <c r="K366" i="1"/>
  <c r="J366" i="1"/>
  <c r="I366" i="1"/>
  <c r="D368" i="1" s="1"/>
  <c r="H366" i="1"/>
  <c r="G366" i="1"/>
  <c r="F366" i="1"/>
  <c r="X361" i="1"/>
  <c r="W361" i="1"/>
  <c r="V361" i="1"/>
  <c r="U361" i="1"/>
  <c r="T361" i="1"/>
  <c r="S361" i="1"/>
  <c r="R361" i="1"/>
  <c r="Q361" i="1"/>
  <c r="P361" i="1"/>
  <c r="O361" i="1"/>
  <c r="N361" i="1"/>
  <c r="M361" i="1"/>
  <c r="L361" i="1"/>
  <c r="K361" i="1"/>
  <c r="J361" i="1"/>
  <c r="I361" i="1"/>
  <c r="D362" i="1" s="1"/>
  <c r="H361" i="1"/>
  <c r="G361" i="1"/>
  <c r="F361" i="1"/>
  <c r="E361" i="1"/>
  <c r="E376" i="1"/>
  <c r="E371" i="1"/>
  <c r="E366" i="1"/>
  <c r="D369" i="1"/>
  <c r="D363" i="1"/>
  <c r="F3" i="1"/>
  <c r="G3" i="1" s="1"/>
  <c r="H3" i="1" s="1"/>
  <c r="I3" i="1"/>
  <c r="J3" i="1"/>
  <c r="K3" i="1" s="1"/>
  <c r="L3" i="1" s="1"/>
  <c r="M3" i="1" s="1"/>
  <c r="N3" i="1" s="1"/>
  <c r="O3" i="1" s="1"/>
  <c r="P3" i="1" s="1"/>
  <c r="Q3" i="1"/>
  <c r="R3" i="1"/>
  <c r="S3" i="1" s="1"/>
  <c r="T3" i="1" s="1"/>
  <c r="U3" i="1" s="1"/>
  <c r="V3" i="1" s="1"/>
  <c r="W3" i="1" s="1"/>
  <c r="X3" i="1" s="1"/>
  <c r="AC3" i="1"/>
  <c r="AD3" i="1" s="1"/>
  <c r="AE3" i="1" s="1"/>
  <c r="AF3" i="1" s="1"/>
  <c r="AG3" i="1" s="1"/>
  <c r="AH3" i="1" s="1"/>
  <c r="AI3" i="1" s="1"/>
  <c r="AJ3" i="1" s="1"/>
  <c r="AK3" i="1" s="1"/>
  <c r="AL3" i="1" s="1"/>
  <c r="AM3" i="1" s="1"/>
  <c r="AN3" i="1" s="1"/>
  <c r="AO3" i="1" s="1"/>
  <c r="AP3" i="1" s="1"/>
  <c r="AQ3" i="1" s="1"/>
  <c r="AR3" i="1" s="1"/>
  <c r="AS3" i="1" s="1"/>
  <c r="AT3" i="1" s="1"/>
  <c r="AU3" i="1" s="1"/>
  <c r="D4" i="1"/>
  <c r="D5" i="1"/>
  <c r="D6" i="1"/>
  <c r="D13" i="1"/>
  <c r="D14" i="1"/>
  <c r="D15" i="1"/>
  <c r="D16" i="1"/>
  <c r="D18" i="1"/>
  <c r="AC18" i="1" s="1"/>
  <c r="AB18" i="1"/>
  <c r="AD18" i="1"/>
  <c r="AE18" i="1"/>
  <c r="AF18" i="1"/>
  <c r="AG18" i="1"/>
  <c r="AH18" i="1"/>
  <c r="AI18" i="1"/>
  <c r="AJ18" i="1"/>
  <c r="AL18" i="1"/>
  <c r="AM18" i="1"/>
  <c r="AN18" i="1"/>
  <c r="AO18" i="1"/>
  <c r="AP18" i="1"/>
  <c r="AQ18" i="1"/>
  <c r="AR18" i="1"/>
  <c r="AT18" i="1"/>
  <c r="AU18" i="1"/>
  <c r="D19" i="1"/>
  <c r="D20" i="1"/>
  <c r="D21" i="1"/>
  <c r="D22" i="1"/>
  <c r="D23" i="1"/>
  <c r="AD23" i="1" s="1"/>
  <c r="AG23" i="1"/>
  <c r="AH23" i="1"/>
  <c r="AI23" i="1"/>
  <c r="AO23" i="1"/>
  <c r="AP23" i="1"/>
  <c r="AQ23" i="1"/>
  <c r="D24" i="1"/>
  <c r="D25" i="1"/>
  <c r="D27" i="1" s="1"/>
  <c r="D26" i="1"/>
  <c r="D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D29" i="1"/>
  <c r="D30" i="1"/>
  <c r="D31" i="1"/>
  <c r="D32" i="1" s="1"/>
  <c r="D33" i="1"/>
  <c r="AE33" i="1"/>
  <c r="AF33" i="1"/>
  <c r="AG33" i="1"/>
  <c r="AH33" i="1"/>
  <c r="AI33" i="1"/>
  <c r="AM33" i="1"/>
  <c r="AN33" i="1"/>
  <c r="AO33" i="1"/>
  <c r="AP33" i="1"/>
  <c r="AQ33" i="1"/>
  <c r="AU33" i="1"/>
  <c r="D34" i="1"/>
  <c r="D35" i="1"/>
  <c r="D37" i="1" s="1"/>
  <c r="D36" i="1"/>
  <c r="D38" i="1"/>
  <c r="AH38" i="1"/>
  <c r="D39" i="1"/>
  <c r="D40" i="1"/>
  <c r="D42" i="1" s="1"/>
  <c r="D41" i="1"/>
  <c r="D43" i="1"/>
  <c r="AH43" i="1" s="1"/>
  <c r="AD43" i="1"/>
  <c r="AE43" i="1"/>
  <c r="AF43" i="1"/>
  <c r="AG43" i="1"/>
  <c r="AI43" i="1"/>
  <c r="AK43" i="1"/>
  <c r="AL43" i="1"/>
  <c r="AM43" i="1"/>
  <c r="AN43" i="1"/>
  <c r="AO43" i="1"/>
  <c r="AQ43" i="1"/>
  <c r="AS43" i="1"/>
  <c r="AT43" i="1"/>
  <c r="AU43" i="1"/>
  <c r="D44" i="1"/>
  <c r="D45" i="1"/>
  <c r="D46" i="1"/>
  <c r="D47" i="1"/>
  <c r="D48" i="1"/>
  <c r="AF48" i="1"/>
  <c r="AG48" i="1"/>
  <c r="AH48" i="1"/>
  <c r="AI48" i="1"/>
  <c r="AN48" i="1"/>
  <c r="AO48" i="1"/>
  <c r="AP48" i="1"/>
  <c r="AQ48" i="1"/>
  <c r="D49" i="1"/>
  <c r="D50" i="1"/>
  <c r="D52" i="1" s="1"/>
  <c r="D51" i="1"/>
  <c r="D53" i="1"/>
  <c r="AI53" i="1"/>
  <c r="AJ53" i="1"/>
  <c r="AK53" i="1"/>
  <c r="AQ53" i="1"/>
  <c r="AS53" i="1"/>
  <c r="D54" i="1"/>
  <c r="D55" i="1"/>
  <c r="D56" i="1"/>
  <c r="D57" i="1"/>
  <c r="D58" i="1"/>
  <c r="AD58" i="1"/>
  <c r="AE58" i="1"/>
  <c r="AF58" i="1"/>
  <c r="AG58" i="1"/>
  <c r="AH58" i="1"/>
  <c r="AI58" i="1"/>
  <c r="AJ58" i="1"/>
  <c r="AL58" i="1"/>
  <c r="AM58" i="1"/>
  <c r="AN58" i="1"/>
  <c r="AO58" i="1"/>
  <c r="AP58" i="1"/>
  <c r="AQ58" i="1"/>
  <c r="AR58" i="1"/>
  <c r="AT58" i="1"/>
  <c r="AU58" i="1"/>
  <c r="D59" i="1"/>
  <c r="D60" i="1"/>
  <c r="D61" i="1"/>
  <c r="D62" i="1"/>
  <c r="D63" i="1"/>
  <c r="AG63" i="1"/>
  <c r="AH63" i="1"/>
  <c r="AI63" i="1"/>
  <c r="AJ63" i="1"/>
  <c r="AO63" i="1"/>
  <c r="AP63" i="1"/>
  <c r="AQ63" i="1"/>
  <c r="AR63" i="1"/>
  <c r="D64" i="1"/>
  <c r="D65" i="1"/>
  <c r="D67" i="1" s="1"/>
  <c r="D66" i="1"/>
  <c r="D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D69" i="1"/>
  <c r="D70" i="1"/>
  <c r="D71" i="1"/>
  <c r="D72" i="1" s="1"/>
  <c r="D73" i="1"/>
  <c r="AE73" i="1"/>
  <c r="AF73" i="1"/>
  <c r="AG73" i="1"/>
  <c r="AH73" i="1"/>
  <c r="AI73" i="1"/>
  <c r="AM73" i="1"/>
  <c r="AN73" i="1"/>
  <c r="AO73" i="1"/>
  <c r="AP73" i="1"/>
  <c r="AQ73" i="1"/>
  <c r="AU73" i="1"/>
  <c r="D74" i="1"/>
  <c r="D75" i="1"/>
  <c r="D76" i="1"/>
  <c r="D78" i="1"/>
  <c r="AH78" i="1"/>
  <c r="AI78" i="1"/>
  <c r="AQ78" i="1"/>
  <c r="AR78" i="1"/>
  <c r="AS78" i="1"/>
  <c r="D79" i="1"/>
  <c r="D80" i="1"/>
  <c r="D82" i="1" s="1"/>
  <c r="D81" i="1"/>
  <c r="D83" i="1"/>
  <c r="AH83" i="1" s="1"/>
  <c r="AD83" i="1"/>
  <c r="AE83" i="1"/>
  <c r="AF83" i="1"/>
  <c r="AG83" i="1"/>
  <c r="AI83" i="1"/>
  <c r="AK83" i="1"/>
  <c r="AL83" i="1"/>
  <c r="AM83" i="1"/>
  <c r="AN83" i="1"/>
  <c r="AO83" i="1"/>
  <c r="AQ83" i="1"/>
  <c r="AS83" i="1"/>
  <c r="AT83" i="1"/>
  <c r="AU83" i="1"/>
  <c r="D84" i="1"/>
  <c r="D85" i="1"/>
  <c r="D86" i="1"/>
  <c r="D87" i="1"/>
  <c r="D88" i="1"/>
  <c r="AF88" i="1" s="1"/>
  <c r="AG88" i="1"/>
  <c r="AH88" i="1"/>
  <c r="AI88" i="1"/>
  <c r="AN88" i="1"/>
  <c r="AO88" i="1"/>
  <c r="AP88" i="1"/>
  <c r="AQ88" i="1"/>
  <c r="D89" i="1"/>
  <c r="D90" i="1"/>
  <c r="D92" i="1" s="1"/>
  <c r="D91" i="1"/>
  <c r="D93" i="1"/>
  <c r="AJ93" i="1"/>
  <c r="AQ93" i="1"/>
  <c r="D94" i="1"/>
  <c r="D95" i="1"/>
  <c r="D96" i="1"/>
  <c r="D97" i="1" s="1"/>
  <c r="D98" i="1"/>
  <c r="AD98" i="1"/>
  <c r="AE98" i="1"/>
  <c r="AF98" i="1"/>
  <c r="AG98" i="1"/>
  <c r="AH98" i="1"/>
  <c r="AI98" i="1"/>
  <c r="AJ98" i="1"/>
  <c r="AK98" i="1"/>
  <c r="AL98" i="1"/>
  <c r="AM98" i="1"/>
  <c r="AN98" i="1"/>
  <c r="AO98" i="1"/>
  <c r="AP98" i="1"/>
  <c r="AQ98" i="1"/>
  <c r="AR98" i="1"/>
  <c r="AS98" i="1"/>
  <c r="AT98" i="1"/>
  <c r="AU98" i="1"/>
  <c r="D99" i="1"/>
  <c r="D102" i="1" s="1"/>
  <c r="D100" i="1"/>
  <c r="D101" i="1"/>
  <c r="D103" i="1"/>
  <c r="AQ103" i="1"/>
  <c r="D104" i="1"/>
  <c r="D105" i="1"/>
  <c r="D107" i="1" s="1"/>
  <c r="D106" i="1"/>
  <c r="D108" i="1"/>
  <c r="AG108" i="1" s="1"/>
  <c r="AD108" i="1"/>
  <c r="AE108" i="1"/>
  <c r="AF108" i="1"/>
  <c r="AI108" i="1"/>
  <c r="AJ108" i="1"/>
  <c r="AK108" i="1"/>
  <c r="AL108" i="1"/>
  <c r="AM108" i="1"/>
  <c r="AN108" i="1"/>
  <c r="AP108" i="1"/>
  <c r="AQ108" i="1"/>
  <c r="AR108" i="1"/>
  <c r="AS108" i="1"/>
  <c r="AT108" i="1"/>
  <c r="AU108" i="1"/>
  <c r="D109" i="1"/>
  <c r="D110" i="1"/>
  <c r="D111" i="1"/>
  <c r="D112" i="1" s="1"/>
  <c r="D113" i="1"/>
  <c r="AE113" i="1"/>
  <c r="AF113" i="1"/>
  <c r="AG113" i="1"/>
  <c r="AH113" i="1"/>
  <c r="AI113" i="1"/>
  <c r="AM113" i="1"/>
  <c r="AN113" i="1"/>
  <c r="AO113" i="1"/>
  <c r="AP113" i="1"/>
  <c r="AQ113" i="1"/>
  <c r="AU113" i="1"/>
  <c r="D114" i="1"/>
  <c r="D115" i="1"/>
  <c r="D116" i="1"/>
  <c r="D118" i="1"/>
  <c r="AQ118" i="1"/>
  <c r="D119" i="1"/>
  <c r="D120" i="1"/>
  <c r="D121" i="1"/>
  <c r="D123" i="1"/>
  <c r="AH123" i="1" s="1"/>
  <c r="AD123" i="1"/>
  <c r="AE123" i="1"/>
  <c r="AF123" i="1"/>
  <c r="AG123" i="1"/>
  <c r="AI123" i="1"/>
  <c r="AK123" i="1"/>
  <c r="AL123" i="1"/>
  <c r="AM123" i="1"/>
  <c r="AN123" i="1"/>
  <c r="AO123" i="1"/>
  <c r="AQ123" i="1"/>
  <c r="AS123" i="1"/>
  <c r="AT123" i="1"/>
  <c r="AU123" i="1"/>
  <c r="D124" i="1"/>
  <c r="D127" i="1" s="1"/>
  <c r="D125" i="1"/>
  <c r="D126" i="1"/>
  <c r="D128" i="1"/>
  <c r="AF128" i="1"/>
  <c r="AG128" i="1"/>
  <c r="AH128" i="1"/>
  <c r="AI128" i="1"/>
  <c r="AN128" i="1"/>
  <c r="AO128" i="1"/>
  <c r="AQ128" i="1"/>
  <c r="D129" i="1"/>
  <c r="D130" i="1"/>
  <c r="D131" i="1"/>
  <c r="D133" i="1"/>
  <c r="AD133" i="1"/>
  <c r="AI133" i="1"/>
  <c r="AJ133" i="1"/>
  <c r="AK133" i="1"/>
  <c r="AL133" i="1"/>
  <c r="AQ133" i="1"/>
  <c r="AT133" i="1"/>
  <c r="D134" i="1"/>
  <c r="D135" i="1"/>
  <c r="D136" i="1"/>
  <c r="D137" i="1" s="1"/>
  <c r="D138" i="1"/>
  <c r="AD138" i="1"/>
  <c r="AE138" i="1"/>
  <c r="AF138" i="1"/>
  <c r="AG138" i="1"/>
  <c r="AH138" i="1"/>
  <c r="AI138" i="1"/>
  <c r="AJ138" i="1"/>
  <c r="AK138" i="1"/>
  <c r="AL138" i="1"/>
  <c r="AM138" i="1"/>
  <c r="AN138" i="1"/>
  <c r="AO138" i="1"/>
  <c r="AP138" i="1"/>
  <c r="AQ138" i="1"/>
  <c r="AR138" i="1"/>
  <c r="AS138" i="1"/>
  <c r="AT138" i="1"/>
  <c r="AU138" i="1"/>
  <c r="D139" i="1"/>
  <c r="D142" i="1" s="1"/>
  <c r="D140" i="1"/>
  <c r="D141" i="1"/>
  <c r="D143" i="1"/>
  <c r="AG143" i="1"/>
  <c r="AO143" i="1"/>
  <c r="AP143" i="1"/>
  <c r="AQ143" i="1"/>
  <c r="D144" i="1"/>
  <c r="D145" i="1"/>
  <c r="D146" i="1"/>
  <c r="D148" i="1"/>
  <c r="AG148" i="1" s="1"/>
  <c r="AD148" i="1"/>
  <c r="AE148" i="1"/>
  <c r="AH148" i="1"/>
  <c r="AI148" i="1"/>
  <c r="AJ148" i="1"/>
  <c r="AK148" i="1"/>
  <c r="AL148" i="1"/>
  <c r="AM148" i="1"/>
  <c r="AP148" i="1"/>
  <c r="AQ148" i="1"/>
  <c r="AR148" i="1"/>
  <c r="AS148" i="1"/>
  <c r="AT148" i="1"/>
  <c r="AU148" i="1"/>
  <c r="D149" i="1"/>
  <c r="D150" i="1"/>
  <c r="D152" i="1" s="1"/>
  <c r="D151" i="1"/>
  <c r="D153" i="1"/>
  <c r="AD153" i="1"/>
  <c r="AE153" i="1"/>
  <c r="AF153" i="1"/>
  <c r="AG153" i="1"/>
  <c r="AH153" i="1"/>
  <c r="AI153" i="1"/>
  <c r="AK153" i="1"/>
  <c r="AL153" i="1"/>
  <c r="AM153" i="1"/>
  <c r="AN153" i="1"/>
  <c r="AO153" i="1"/>
  <c r="AP153" i="1"/>
  <c r="AQ153" i="1"/>
  <c r="AS153" i="1"/>
  <c r="AT153" i="1"/>
  <c r="AU153" i="1"/>
  <c r="D154" i="1"/>
  <c r="D155" i="1"/>
  <c r="D157" i="1" s="1"/>
  <c r="D156" i="1"/>
  <c r="D158" i="1"/>
  <c r="AH158" i="1"/>
  <c r="AI158" i="1"/>
  <c r="AJ158" i="1"/>
  <c r="AL158" i="1"/>
  <c r="AQ158" i="1"/>
  <c r="AR158" i="1"/>
  <c r="AS158" i="1"/>
  <c r="AT158" i="1"/>
  <c r="D159" i="1"/>
  <c r="D162" i="1" s="1"/>
  <c r="D160" i="1"/>
  <c r="D161" i="1"/>
  <c r="D163" i="1"/>
  <c r="AH163" i="1" s="1"/>
  <c r="AF163" i="1"/>
  <c r="AG163" i="1"/>
  <c r="AI163" i="1"/>
  <c r="AJ163" i="1"/>
  <c r="AK163" i="1"/>
  <c r="AO163" i="1"/>
  <c r="AP163" i="1"/>
  <c r="AQ163" i="1"/>
  <c r="AR163" i="1"/>
  <c r="AS163" i="1"/>
  <c r="D164" i="1"/>
  <c r="D165" i="1"/>
  <c r="D167" i="1" s="1"/>
  <c r="D166" i="1"/>
  <c r="D170" i="1"/>
  <c r="D171" i="1"/>
  <c r="D172" i="1"/>
  <c r="D174" i="1" s="1"/>
  <c r="D173" i="1"/>
  <c r="D175" i="1"/>
  <c r="D176" i="1"/>
  <c r="D177" i="1"/>
  <c r="D178" i="1"/>
  <c r="D179" i="1"/>
  <c r="D180" i="1"/>
  <c r="D181" i="1"/>
  <c r="D182" i="1"/>
  <c r="D184" i="1" s="1"/>
  <c r="D183" i="1"/>
  <c r="D185" i="1"/>
  <c r="D186" i="1"/>
  <c r="D187" i="1"/>
  <c r="D189" i="1" s="1"/>
  <c r="D188" i="1"/>
  <c r="D190" i="1"/>
  <c r="D191" i="1"/>
  <c r="D192" i="1"/>
  <c r="D194" i="1" s="1"/>
  <c r="D193" i="1"/>
  <c r="D195" i="1"/>
  <c r="D196" i="1"/>
  <c r="D199" i="1" s="1"/>
  <c r="D197" i="1"/>
  <c r="D198" i="1"/>
  <c r="D200" i="1"/>
  <c r="D201" i="1"/>
  <c r="D202" i="1"/>
  <c r="D203" i="1"/>
  <c r="D204" i="1"/>
  <c r="D205" i="1"/>
  <c r="D206" i="1"/>
  <c r="D207" i="1"/>
  <c r="D209" i="1" s="1"/>
  <c r="D208" i="1"/>
  <c r="D210" i="1"/>
  <c r="D211" i="1"/>
  <c r="D212" i="1"/>
  <c r="D214" i="1" s="1"/>
  <c r="D213" i="1"/>
  <c r="D215" i="1"/>
  <c r="D216" i="1"/>
  <c r="D217" i="1"/>
  <c r="D218" i="1"/>
  <c r="D219" i="1"/>
  <c r="D220" i="1"/>
  <c r="D221" i="1"/>
  <c r="D222" i="1"/>
  <c r="D224" i="1" s="1"/>
  <c r="D223" i="1"/>
  <c r="D225" i="1"/>
  <c r="D226" i="1"/>
  <c r="D227" i="1"/>
  <c r="D229" i="1" s="1"/>
  <c r="D228" i="1"/>
  <c r="D230" i="1"/>
  <c r="D231" i="1"/>
  <c r="D232" i="1"/>
  <c r="D234" i="1" s="1"/>
  <c r="D233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9" i="1" s="1"/>
  <c r="D248" i="1"/>
  <c r="D250" i="1"/>
  <c r="D251" i="1"/>
  <c r="D252" i="1"/>
  <c r="D254" i="1" s="1"/>
  <c r="D253" i="1"/>
  <c r="D255" i="1"/>
  <c r="D256" i="1"/>
  <c r="D257" i="1"/>
  <c r="D258" i="1"/>
  <c r="D259" i="1"/>
  <c r="D260" i="1"/>
  <c r="D261" i="1"/>
  <c r="D262" i="1"/>
  <c r="D264" i="1" s="1"/>
  <c r="D263" i="1"/>
  <c r="D265" i="1"/>
  <c r="D266" i="1"/>
  <c r="D267" i="1"/>
  <c r="D269" i="1" s="1"/>
  <c r="D268" i="1"/>
  <c r="D270" i="1"/>
  <c r="D271" i="1"/>
  <c r="D272" i="1"/>
  <c r="D274" i="1" s="1"/>
  <c r="D273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9" i="1" s="1"/>
  <c r="D288" i="1"/>
  <c r="D290" i="1"/>
  <c r="D291" i="1"/>
  <c r="D292" i="1"/>
  <c r="D294" i="1" s="1"/>
  <c r="D293" i="1"/>
  <c r="D295" i="1"/>
  <c r="D296" i="1"/>
  <c r="D297" i="1"/>
  <c r="D298" i="1"/>
  <c r="D299" i="1"/>
  <c r="D300" i="1"/>
  <c r="D301" i="1"/>
  <c r="D302" i="1"/>
  <c r="D304" i="1" s="1"/>
  <c r="D303" i="1"/>
  <c r="D305" i="1"/>
  <c r="D306" i="1"/>
  <c r="D307" i="1"/>
  <c r="D309" i="1" s="1"/>
  <c r="D308" i="1"/>
  <c r="D310" i="1"/>
  <c r="D311" i="1"/>
  <c r="D312" i="1"/>
  <c r="D314" i="1" s="1"/>
  <c r="D313" i="1"/>
  <c r="D315" i="1"/>
  <c r="D316" i="1"/>
  <c r="D317" i="1"/>
  <c r="D318" i="1"/>
  <c r="D319" i="1"/>
  <c r="D320" i="1"/>
  <c r="D321" i="1"/>
  <c r="D322" i="1"/>
  <c r="D323" i="1"/>
  <c r="D324" i="1"/>
  <c r="D330" i="1"/>
  <c r="D331" i="1"/>
  <c r="D332" i="1"/>
  <c r="D334" i="1" s="1"/>
  <c r="D333" i="1"/>
  <c r="D337" i="1"/>
  <c r="D338" i="1"/>
  <c r="D339" i="1"/>
  <c r="D341" i="1" s="1"/>
  <c r="D340" i="1"/>
  <c r="D344" i="1"/>
  <c r="D345" i="1"/>
  <c r="D346" i="1"/>
  <c r="D347" i="1"/>
  <c r="D348" i="1"/>
  <c r="D351" i="1"/>
  <c r="D352" i="1"/>
  <c r="D353" i="1"/>
  <c r="D355" i="1" s="1"/>
  <c r="D354" i="1"/>
  <c r="D8" i="1" l="1"/>
  <c r="D384" i="1"/>
  <c r="E384" i="1" s="1"/>
  <c r="D382" i="1"/>
  <c r="D385" i="1"/>
  <c r="AA72" i="1"/>
  <c r="AA97" i="1"/>
  <c r="AA112" i="1"/>
  <c r="AA137" i="1"/>
  <c r="AA30" i="1"/>
  <c r="AA44" i="1"/>
  <c r="AA47" i="1" s="1"/>
  <c r="AA70" i="1"/>
  <c r="AA84" i="1"/>
  <c r="AA87" i="1" s="1"/>
  <c r="AA110" i="1"/>
  <c r="AA124" i="1"/>
  <c r="AA127" i="1" s="1"/>
  <c r="AA149" i="1"/>
  <c r="AA152" i="1" s="1"/>
  <c r="AA32" i="1"/>
  <c r="AA57" i="1"/>
  <c r="AA62" i="1"/>
  <c r="AA102" i="1"/>
  <c r="AA35" i="1"/>
  <c r="AA37" i="1" s="1"/>
  <c r="AA49" i="1"/>
  <c r="AA52" i="1" s="1"/>
  <c r="AA75" i="1"/>
  <c r="AA77" i="1" s="1"/>
  <c r="AA89" i="1"/>
  <c r="AA92" i="1" s="1"/>
  <c r="AA115" i="1"/>
  <c r="AA117" i="1" s="1"/>
  <c r="AA129" i="1"/>
  <c r="AA132" i="1" s="1"/>
  <c r="AA154" i="1"/>
  <c r="AA157" i="1" s="1"/>
  <c r="AA165" i="1"/>
  <c r="AA167" i="1" s="1"/>
  <c r="AA27" i="1"/>
  <c r="AA67" i="1"/>
  <c r="AA107" i="1"/>
  <c r="AA147" i="1"/>
  <c r="D377" i="1"/>
  <c r="D378" i="1"/>
  <c r="D373" i="1"/>
  <c r="D367" i="1"/>
  <c r="D364" i="1"/>
  <c r="E364" i="1" s="1"/>
  <c r="D361" i="1"/>
  <c r="D380" i="1"/>
  <c r="E379" i="1"/>
  <c r="D374" i="1"/>
  <c r="E374" i="1" s="1"/>
  <c r="D371" i="1"/>
  <c r="D372" i="1"/>
  <c r="D370" i="1"/>
  <c r="D366" i="1"/>
  <c r="E369" i="1" s="1"/>
  <c r="AH118" i="1"/>
  <c r="AH103" i="1"/>
  <c r="AF93" i="1"/>
  <c r="AN93" i="1"/>
  <c r="AG93" i="1"/>
  <c r="AO93" i="1"/>
  <c r="AH93" i="1"/>
  <c r="AP93" i="1"/>
  <c r="AE93" i="1"/>
  <c r="AM93" i="1"/>
  <c r="AU93" i="1"/>
  <c r="AK158" i="1"/>
  <c r="AR143" i="1"/>
  <c r="AS118" i="1"/>
  <c r="AG103" i="1"/>
  <c r="AL93" i="1"/>
  <c r="AE38" i="1"/>
  <c r="AM38" i="1"/>
  <c r="AU38" i="1"/>
  <c r="AF38" i="1"/>
  <c r="AN38" i="1"/>
  <c r="AG38" i="1"/>
  <c r="AO38" i="1"/>
  <c r="AJ38" i="1"/>
  <c r="AR38" i="1"/>
  <c r="AK38" i="1"/>
  <c r="AS38" i="1"/>
  <c r="AD38" i="1"/>
  <c r="AL38" i="1"/>
  <c r="AT38" i="1"/>
  <c r="AE158" i="1"/>
  <c r="AM158" i="1"/>
  <c r="AU158" i="1"/>
  <c r="AD143" i="1"/>
  <c r="AL143" i="1"/>
  <c r="AT143" i="1"/>
  <c r="AE143" i="1"/>
  <c r="AM143" i="1"/>
  <c r="AU143" i="1"/>
  <c r="AF143" i="1"/>
  <c r="AN143" i="1"/>
  <c r="AK143" i="1"/>
  <c r="AS143" i="1"/>
  <c r="D132" i="1"/>
  <c r="AR118" i="1"/>
  <c r="AR103" i="1"/>
  <c r="AK93" i="1"/>
  <c r="AE118" i="1"/>
  <c r="AM118" i="1"/>
  <c r="AU118" i="1"/>
  <c r="AF118" i="1"/>
  <c r="AN118" i="1"/>
  <c r="AG118" i="1"/>
  <c r="AO118" i="1"/>
  <c r="AD118" i="1"/>
  <c r="AL118" i="1"/>
  <c r="AT118" i="1"/>
  <c r="AD103" i="1"/>
  <c r="AL103" i="1"/>
  <c r="AT103" i="1"/>
  <c r="AE103" i="1"/>
  <c r="AM103" i="1"/>
  <c r="AU103" i="1"/>
  <c r="AF103" i="1"/>
  <c r="AN103" i="1"/>
  <c r="AK103" i="1"/>
  <c r="AS103" i="1"/>
  <c r="AP118" i="1"/>
  <c r="AP103" i="1"/>
  <c r="AI93" i="1"/>
  <c r="AE78" i="1"/>
  <c r="AM78" i="1"/>
  <c r="AU78" i="1"/>
  <c r="AF78" i="1"/>
  <c r="AN78" i="1"/>
  <c r="AG78" i="1"/>
  <c r="AO78" i="1"/>
  <c r="AD78" i="1"/>
  <c r="AL78" i="1"/>
  <c r="AT78" i="1"/>
  <c r="AN163" i="1"/>
  <c r="AE163" i="1"/>
  <c r="AP158" i="1"/>
  <c r="AG158" i="1"/>
  <c r="AJ143" i="1"/>
  <c r="AS133" i="1"/>
  <c r="AK128" i="1"/>
  <c r="AS128" i="1"/>
  <c r="AD128" i="1"/>
  <c r="AL128" i="1"/>
  <c r="AT128" i="1"/>
  <c r="AE128" i="1"/>
  <c r="AM128" i="1"/>
  <c r="AU128" i="1"/>
  <c r="AJ128" i="1"/>
  <c r="AR128" i="1"/>
  <c r="AK118" i="1"/>
  <c r="AO103" i="1"/>
  <c r="AT93" i="1"/>
  <c r="AD93" i="1"/>
  <c r="AP78" i="1"/>
  <c r="AQ38" i="1"/>
  <c r="AU163" i="1"/>
  <c r="AM163" i="1"/>
  <c r="AD163" i="1"/>
  <c r="AO158" i="1"/>
  <c r="AF158" i="1"/>
  <c r="D147" i="1"/>
  <c r="AI143" i="1"/>
  <c r="AR133" i="1"/>
  <c r="AP128" i="1"/>
  <c r="AJ118" i="1"/>
  <c r="D117" i="1"/>
  <c r="AJ103" i="1"/>
  <c r="AS93" i="1"/>
  <c r="AK88" i="1"/>
  <c r="AS88" i="1"/>
  <c r="AD88" i="1"/>
  <c r="AL88" i="1"/>
  <c r="AT88" i="1"/>
  <c r="AE88" i="1"/>
  <c r="AM88" i="1"/>
  <c r="AU88" i="1"/>
  <c r="AJ88" i="1"/>
  <c r="AR88" i="1"/>
  <c r="AK78" i="1"/>
  <c r="AF53" i="1"/>
  <c r="AN53" i="1"/>
  <c r="AG53" i="1"/>
  <c r="AO53" i="1"/>
  <c r="AH53" i="1"/>
  <c r="AP53" i="1"/>
  <c r="AD53" i="1"/>
  <c r="AL53" i="1"/>
  <c r="AT53" i="1"/>
  <c r="AE53" i="1"/>
  <c r="AM53" i="1"/>
  <c r="AU53" i="1"/>
  <c r="AP38" i="1"/>
  <c r="D17" i="1"/>
  <c r="AT163" i="1"/>
  <c r="AL163" i="1"/>
  <c r="AN158" i="1"/>
  <c r="AD158" i="1"/>
  <c r="AH143" i="1"/>
  <c r="AF133" i="1"/>
  <c r="AN133" i="1"/>
  <c r="AG133" i="1"/>
  <c r="AO133" i="1"/>
  <c r="AH133" i="1"/>
  <c r="AP133" i="1"/>
  <c r="AE133" i="1"/>
  <c r="AM133" i="1"/>
  <c r="AU133" i="1"/>
  <c r="D122" i="1"/>
  <c r="AI118" i="1"/>
  <c r="AI103" i="1"/>
  <c r="AR93" i="1"/>
  <c r="AJ78" i="1"/>
  <c r="D77" i="1"/>
  <c r="AD63" i="1"/>
  <c r="AL63" i="1"/>
  <c r="AT63" i="1"/>
  <c r="AE63" i="1"/>
  <c r="AM63" i="1"/>
  <c r="AU63" i="1"/>
  <c r="AF63" i="1"/>
  <c r="AN63" i="1"/>
  <c r="AK63" i="1"/>
  <c r="AS63" i="1"/>
  <c r="AR53" i="1"/>
  <c r="AI38" i="1"/>
  <c r="AN148" i="1"/>
  <c r="AF148" i="1"/>
  <c r="AR48" i="1"/>
  <c r="AJ48" i="1"/>
  <c r="AS23" i="1"/>
  <c r="AK23" i="1"/>
  <c r="AR23" i="1"/>
  <c r="AJ23" i="1"/>
  <c r="AR123" i="1"/>
  <c r="AJ123" i="1"/>
  <c r="AT113" i="1"/>
  <c r="AL113" i="1"/>
  <c r="AD113" i="1"/>
  <c r="AR83" i="1"/>
  <c r="AJ83" i="1"/>
  <c r="AT73" i="1"/>
  <c r="AL73" i="1"/>
  <c r="AD73" i="1"/>
  <c r="AS58" i="1"/>
  <c r="AK58" i="1"/>
  <c r="AU48" i="1"/>
  <c r="AM48" i="1"/>
  <c r="AE48" i="1"/>
  <c r="AR43" i="1"/>
  <c r="AJ43" i="1"/>
  <c r="AT33" i="1"/>
  <c r="AL33" i="1"/>
  <c r="AD33" i="1"/>
  <c r="AN23" i="1"/>
  <c r="AF23" i="1"/>
  <c r="AS18" i="1"/>
  <c r="AA21" i="1" s="1"/>
  <c r="AK18" i="1"/>
  <c r="AA19" i="1" s="1"/>
  <c r="AS113" i="1"/>
  <c r="AK113" i="1"/>
  <c r="AH108" i="1"/>
  <c r="AS73" i="1"/>
  <c r="AK73" i="1"/>
  <c r="AT48" i="1"/>
  <c r="AL48" i="1"/>
  <c r="AD48" i="1"/>
  <c r="AS33" i="1"/>
  <c r="AK33" i="1"/>
  <c r="AU23" i="1"/>
  <c r="AM23" i="1"/>
  <c r="AE23" i="1"/>
  <c r="AR153" i="1"/>
  <c r="AJ153" i="1"/>
  <c r="AO148" i="1"/>
  <c r="AP123" i="1"/>
  <c r="AR113" i="1"/>
  <c r="AJ113" i="1"/>
  <c r="AO108" i="1"/>
  <c r="AP83" i="1"/>
  <c r="AR73" i="1"/>
  <c r="AJ73" i="1"/>
  <c r="AS48" i="1"/>
  <c r="AK48" i="1"/>
  <c r="AP43" i="1"/>
  <c r="AR33" i="1"/>
  <c r="AJ33" i="1"/>
  <c r="AT23" i="1"/>
  <c r="AL23" i="1"/>
  <c r="D365" i="1" l="1"/>
  <c r="D375" i="1"/>
  <c r="AA20" i="1"/>
  <c r="AA22" i="1" s="1"/>
</calcChain>
</file>

<file path=xl/sharedStrings.xml><?xml version="1.0" encoding="utf-8"?>
<sst xmlns="http://schemas.openxmlformats.org/spreadsheetml/2006/main" count="2969" uniqueCount="115">
  <si>
    <r>
      <t>Max-Min/</t>
    </r>
    <r>
      <rPr>
        <sz val="11"/>
        <color theme="1"/>
        <rFont val="Calibri"/>
        <family val="2"/>
      </rPr>
      <t>σ</t>
    </r>
  </si>
  <si>
    <t>906         102</t>
  </si>
  <si>
    <r>
      <t xml:space="preserve">E * </t>
    </r>
    <r>
      <rPr>
        <vertAlign val="superscript"/>
        <sz val="11"/>
        <color theme="1"/>
        <rFont val="Calibri"/>
        <family val="2"/>
        <scheme val="minor"/>
      </rPr>
      <t>241</t>
    </r>
    <r>
      <rPr>
        <sz val="11"/>
        <color theme="1"/>
        <rFont val="Calibri"/>
        <family val="2"/>
        <scheme val="minor"/>
      </rPr>
      <t>Am(n,</t>
    </r>
    <r>
      <rPr>
        <sz val="11"/>
        <color theme="1"/>
        <rFont val="Calibri"/>
        <family val="2"/>
      </rPr>
      <t>γ</t>
    </r>
    <r>
      <rPr>
        <sz val="11"/>
        <color theme="1"/>
        <rFont val="Calibri"/>
        <family val="2"/>
        <scheme val="minor"/>
      </rPr>
      <t>)</t>
    </r>
    <r>
      <rPr>
        <vertAlign val="superscript"/>
        <sz val="11"/>
        <color theme="1"/>
        <rFont val="Calibri"/>
        <family val="2"/>
        <scheme val="minor"/>
      </rPr>
      <t>242g</t>
    </r>
    <r>
      <rPr>
        <sz val="11"/>
        <color theme="1"/>
        <rFont val="Calibri"/>
        <family val="2"/>
        <scheme val="minor"/>
      </rPr>
      <t>Am</t>
    </r>
  </si>
  <si>
    <t>-11 = central rgion tally</t>
  </si>
  <si>
    <t>Stdev.s</t>
  </si>
  <si>
    <t>Max</t>
  </si>
  <si>
    <t>Min</t>
  </si>
  <si>
    <r>
      <rPr>
        <vertAlign val="superscript"/>
        <sz val="11"/>
        <color theme="1"/>
        <rFont val="Calibri"/>
        <family val="2"/>
        <scheme val="minor"/>
      </rPr>
      <t>241</t>
    </r>
    <r>
      <rPr>
        <sz val="11"/>
        <color theme="1"/>
        <rFont val="Calibri"/>
        <family val="2"/>
        <scheme val="minor"/>
      </rPr>
      <t>Am(n,</t>
    </r>
    <r>
      <rPr>
        <sz val="11"/>
        <color theme="1"/>
        <rFont val="Calibri"/>
        <family val="2"/>
      </rPr>
      <t>γ</t>
    </r>
    <r>
      <rPr>
        <sz val="11"/>
        <color theme="1"/>
        <rFont val="Calibri"/>
        <family val="2"/>
        <scheme val="minor"/>
      </rPr>
      <t>)</t>
    </r>
    <r>
      <rPr>
        <vertAlign val="superscript"/>
        <sz val="11"/>
        <color theme="1"/>
        <rFont val="Calibri"/>
        <family val="2"/>
        <scheme val="minor"/>
      </rPr>
      <t>242g</t>
    </r>
    <r>
      <rPr>
        <sz val="11"/>
        <color theme="1"/>
        <rFont val="Calibri"/>
        <family val="2"/>
        <scheme val="minor"/>
      </rPr>
      <t>Am</t>
    </r>
  </si>
  <si>
    <t>924          16</t>
  </si>
  <si>
    <r>
      <t xml:space="preserve">E * </t>
    </r>
    <r>
      <rPr>
        <vertAlign val="superscript"/>
        <sz val="11"/>
        <color theme="1"/>
        <rFont val="Calibri"/>
        <family val="2"/>
        <scheme val="minor"/>
      </rPr>
      <t>191</t>
    </r>
    <r>
      <rPr>
        <sz val="11"/>
        <color theme="1"/>
        <rFont val="Calibri"/>
        <family val="2"/>
        <scheme val="minor"/>
      </rPr>
      <t>Ir(n,2n)</t>
    </r>
    <r>
      <rPr>
        <vertAlign val="superscript"/>
        <sz val="11"/>
        <color theme="1"/>
        <rFont val="Calibri"/>
        <family val="2"/>
        <scheme val="minor"/>
      </rPr>
      <t>(g+m1+m2+0.084*m3)190</t>
    </r>
    <r>
      <rPr>
        <sz val="11"/>
        <color theme="1"/>
        <rFont val="Calibri"/>
        <family val="2"/>
        <scheme val="minor"/>
      </rPr>
      <t>Ir</t>
    </r>
  </si>
  <si>
    <r>
      <rPr>
        <vertAlign val="superscript"/>
        <sz val="11"/>
        <color theme="1"/>
        <rFont val="Calibri"/>
        <family val="2"/>
        <scheme val="minor"/>
      </rPr>
      <t>191</t>
    </r>
    <r>
      <rPr>
        <sz val="11"/>
        <color theme="1"/>
        <rFont val="Calibri"/>
        <family val="2"/>
        <scheme val="minor"/>
      </rPr>
      <t>Ir(n,2n)</t>
    </r>
    <r>
      <rPr>
        <vertAlign val="superscript"/>
        <sz val="11"/>
        <color theme="1"/>
        <rFont val="Calibri"/>
        <family val="2"/>
        <scheme val="minor"/>
      </rPr>
      <t>(g+m1+m2+0.084*m3)190</t>
    </r>
    <r>
      <rPr>
        <sz val="11"/>
        <color theme="1"/>
        <rFont val="Calibri"/>
        <family val="2"/>
        <scheme val="minor"/>
      </rPr>
      <t>Ir</t>
    </r>
  </si>
  <si>
    <t>927         102</t>
  </si>
  <si>
    <r>
      <t xml:space="preserve">E * </t>
    </r>
    <r>
      <rPr>
        <vertAlign val="superscript"/>
        <sz val="11"/>
        <color theme="1"/>
        <rFont val="Calibri"/>
        <family val="2"/>
        <scheme val="minor"/>
      </rPr>
      <t>209</t>
    </r>
    <r>
      <rPr>
        <sz val="11"/>
        <color theme="1"/>
        <rFont val="Calibri"/>
        <family val="2"/>
        <scheme val="minor"/>
      </rPr>
      <t>Bi(n,</t>
    </r>
    <r>
      <rPr>
        <sz val="11"/>
        <color theme="1"/>
        <rFont val="Calibri"/>
        <family val="2"/>
      </rPr>
      <t>γ</t>
    </r>
    <r>
      <rPr>
        <sz val="11"/>
        <color theme="1"/>
        <rFont val="Calibri"/>
        <family val="2"/>
        <scheme val="minor"/>
      </rPr>
      <t>)</t>
    </r>
  </si>
  <si>
    <t xml:space="preserve">  1.00000E+</t>
  </si>
  <si>
    <t xml:space="preserve">           </t>
  </si>
  <si>
    <t>926         102</t>
  </si>
  <si>
    <r>
      <t xml:space="preserve">E * </t>
    </r>
    <r>
      <rPr>
        <vertAlign val="superscript"/>
        <sz val="11"/>
        <color theme="1"/>
        <rFont val="Calibri"/>
        <family val="2"/>
        <scheme val="minor"/>
      </rPr>
      <t>197</t>
    </r>
    <r>
      <rPr>
        <sz val="11"/>
        <color theme="1"/>
        <rFont val="Calibri"/>
        <family val="2"/>
        <scheme val="minor"/>
      </rPr>
      <t>Au(n,</t>
    </r>
    <r>
      <rPr>
        <sz val="11"/>
        <color theme="1"/>
        <rFont val="Calibri"/>
        <family val="2"/>
      </rPr>
      <t>γ</t>
    </r>
    <r>
      <rPr>
        <sz val="11"/>
        <color theme="1"/>
        <rFont val="Calibri"/>
        <family val="2"/>
        <scheme val="minor"/>
      </rPr>
      <t>)</t>
    </r>
  </si>
  <si>
    <t>925         102</t>
  </si>
  <si>
    <r>
      <t xml:space="preserve">E * </t>
    </r>
    <r>
      <rPr>
        <vertAlign val="superscript"/>
        <sz val="11"/>
        <color theme="1"/>
        <rFont val="Calibri"/>
        <family val="2"/>
        <scheme val="minor"/>
      </rPr>
      <t>193</t>
    </r>
    <r>
      <rPr>
        <sz val="11"/>
        <color theme="1"/>
        <rFont val="Calibri"/>
        <family val="2"/>
        <scheme val="minor"/>
      </rPr>
      <t>Ir(n,</t>
    </r>
    <r>
      <rPr>
        <sz val="11"/>
        <color theme="1"/>
        <rFont val="Calibri"/>
        <family val="2"/>
      </rPr>
      <t>γ</t>
    </r>
    <r>
      <rPr>
        <sz val="11"/>
        <color theme="1"/>
        <rFont val="Calibri"/>
        <family val="2"/>
        <scheme val="minor"/>
      </rPr>
      <t>)</t>
    </r>
  </si>
  <si>
    <t>924         102</t>
  </si>
  <si>
    <r>
      <t xml:space="preserve">E * </t>
    </r>
    <r>
      <rPr>
        <vertAlign val="superscript"/>
        <sz val="11"/>
        <color theme="1"/>
        <rFont val="Calibri"/>
        <family val="2"/>
        <scheme val="minor"/>
      </rPr>
      <t>191</t>
    </r>
    <r>
      <rPr>
        <sz val="11"/>
        <color theme="1"/>
        <rFont val="Calibri"/>
        <family val="2"/>
        <scheme val="minor"/>
      </rPr>
      <t>Ir(n,</t>
    </r>
    <r>
      <rPr>
        <sz val="11"/>
        <color theme="1"/>
        <rFont val="Calibri"/>
        <family val="2"/>
      </rPr>
      <t>γ</t>
    </r>
    <r>
      <rPr>
        <sz val="11"/>
        <color theme="1"/>
        <rFont val="Calibri"/>
        <family val="2"/>
        <scheme val="minor"/>
      </rPr>
      <t>)</t>
    </r>
  </si>
  <si>
    <r>
      <t xml:space="preserve">E * </t>
    </r>
    <r>
      <rPr>
        <vertAlign val="superscript"/>
        <sz val="11"/>
        <color theme="1"/>
        <rFont val="Calibri"/>
        <family val="2"/>
        <scheme val="minor"/>
      </rPr>
      <t>191</t>
    </r>
    <r>
      <rPr>
        <sz val="11"/>
        <color theme="1"/>
        <rFont val="Calibri"/>
        <family val="2"/>
        <scheme val="minor"/>
      </rPr>
      <t>Ir(n,2n)</t>
    </r>
  </si>
  <si>
    <t>923         102</t>
  </si>
  <si>
    <r>
      <t xml:space="preserve">E * </t>
    </r>
    <r>
      <rPr>
        <vertAlign val="superscript"/>
        <sz val="11"/>
        <color theme="1"/>
        <rFont val="Calibri"/>
        <family val="2"/>
        <scheme val="minor"/>
      </rPr>
      <t>169</t>
    </r>
    <r>
      <rPr>
        <sz val="11"/>
        <color theme="1"/>
        <rFont val="Calibri"/>
        <family val="2"/>
        <scheme val="minor"/>
      </rPr>
      <t>Tm(n,</t>
    </r>
    <r>
      <rPr>
        <sz val="11"/>
        <color theme="1"/>
        <rFont val="Calibri"/>
        <family val="2"/>
      </rPr>
      <t>γ</t>
    </r>
    <r>
      <rPr>
        <sz val="11"/>
        <color theme="1"/>
        <rFont val="Calibri"/>
        <family val="2"/>
        <scheme val="minor"/>
      </rPr>
      <t>)</t>
    </r>
  </si>
  <si>
    <t>923          16</t>
  </si>
  <si>
    <r>
      <t xml:space="preserve">E * </t>
    </r>
    <r>
      <rPr>
        <vertAlign val="superscript"/>
        <sz val="11"/>
        <color theme="1"/>
        <rFont val="Calibri"/>
        <family val="2"/>
        <scheme val="minor"/>
      </rPr>
      <t>169</t>
    </r>
    <r>
      <rPr>
        <sz val="11"/>
        <color theme="1"/>
        <rFont val="Calibri"/>
        <family val="2"/>
        <scheme val="minor"/>
      </rPr>
      <t>Tm(n,2n)</t>
    </r>
  </si>
  <si>
    <t>922         102</t>
  </si>
  <si>
    <r>
      <t xml:space="preserve">E * </t>
    </r>
    <r>
      <rPr>
        <vertAlign val="superscript"/>
        <sz val="11"/>
        <color theme="1"/>
        <rFont val="Calibri"/>
        <family val="2"/>
        <scheme val="minor"/>
      </rPr>
      <t>139</t>
    </r>
    <r>
      <rPr>
        <sz val="11"/>
        <color theme="1"/>
        <rFont val="Calibri"/>
        <family val="2"/>
        <scheme val="minor"/>
      </rPr>
      <t>La(n,</t>
    </r>
    <r>
      <rPr>
        <sz val="11"/>
        <color theme="1"/>
        <rFont val="Calibri"/>
        <family val="2"/>
      </rPr>
      <t>γ</t>
    </r>
    <r>
      <rPr>
        <sz val="11"/>
        <color theme="1"/>
        <rFont val="Calibri"/>
        <family val="2"/>
        <scheme val="minor"/>
      </rPr>
      <t>)</t>
    </r>
  </si>
  <si>
    <t>921         102</t>
  </si>
  <si>
    <r>
      <t xml:space="preserve">E * </t>
    </r>
    <r>
      <rPr>
        <vertAlign val="superscript"/>
        <sz val="11"/>
        <color theme="1"/>
        <rFont val="Calibri"/>
        <family val="2"/>
        <scheme val="minor"/>
      </rPr>
      <t>121</t>
    </r>
    <r>
      <rPr>
        <sz val="11"/>
        <color theme="1"/>
        <rFont val="Calibri"/>
        <family val="2"/>
        <scheme val="minor"/>
      </rPr>
      <t>Sb(n,</t>
    </r>
    <r>
      <rPr>
        <sz val="11"/>
        <color theme="1"/>
        <rFont val="Calibri"/>
        <family val="2"/>
      </rPr>
      <t>γ</t>
    </r>
    <r>
      <rPr>
        <sz val="11"/>
        <color theme="1"/>
        <rFont val="Calibri"/>
        <family val="2"/>
        <scheme val="minor"/>
      </rPr>
      <t>)</t>
    </r>
  </si>
  <si>
    <t>919         102</t>
  </si>
  <si>
    <r>
      <t xml:space="preserve">E * </t>
    </r>
    <r>
      <rPr>
        <vertAlign val="superscript"/>
        <sz val="11"/>
        <color theme="1"/>
        <rFont val="Calibri"/>
        <family val="2"/>
        <scheme val="minor"/>
      </rPr>
      <t>107</t>
    </r>
    <r>
      <rPr>
        <sz val="11"/>
        <color theme="1"/>
        <rFont val="Calibri"/>
        <family val="2"/>
        <scheme val="minor"/>
      </rPr>
      <t>Ag(n,</t>
    </r>
    <r>
      <rPr>
        <sz val="11"/>
        <color theme="1"/>
        <rFont val="Calibri"/>
        <family val="2"/>
      </rPr>
      <t>γ</t>
    </r>
    <r>
      <rPr>
        <sz val="11"/>
        <color theme="1"/>
        <rFont val="Calibri"/>
        <family val="2"/>
        <scheme val="minor"/>
      </rPr>
      <t>)</t>
    </r>
  </si>
  <si>
    <t>918         102</t>
  </si>
  <si>
    <r>
      <t xml:space="preserve">E * </t>
    </r>
    <r>
      <rPr>
        <vertAlign val="superscript"/>
        <sz val="11"/>
        <color theme="1"/>
        <rFont val="Calibri"/>
        <family val="2"/>
        <scheme val="minor"/>
      </rPr>
      <t>103</t>
    </r>
    <r>
      <rPr>
        <sz val="11"/>
        <color theme="1"/>
        <rFont val="Calibri"/>
        <family val="2"/>
        <scheme val="minor"/>
      </rPr>
      <t>Rh(n,</t>
    </r>
    <r>
      <rPr>
        <sz val="11"/>
        <color theme="1"/>
        <rFont val="Calibri"/>
        <family val="2"/>
      </rPr>
      <t>γ</t>
    </r>
    <r>
      <rPr>
        <sz val="11"/>
        <color theme="1"/>
        <rFont val="Calibri"/>
        <family val="2"/>
        <scheme val="minor"/>
      </rPr>
      <t>)</t>
    </r>
  </si>
  <si>
    <t>917         102</t>
  </si>
  <si>
    <r>
      <t xml:space="preserve">E * </t>
    </r>
    <r>
      <rPr>
        <vertAlign val="superscript"/>
        <sz val="11"/>
        <color theme="1"/>
        <rFont val="Calibri"/>
        <family val="2"/>
        <scheme val="minor"/>
      </rPr>
      <t>93</t>
    </r>
    <r>
      <rPr>
        <sz val="11"/>
        <color theme="1"/>
        <rFont val="Calibri"/>
        <family val="2"/>
        <scheme val="minor"/>
      </rPr>
      <t>Nb(n,</t>
    </r>
    <r>
      <rPr>
        <sz val="11"/>
        <color theme="1"/>
        <rFont val="Calibri"/>
        <family val="2"/>
      </rPr>
      <t>γ</t>
    </r>
    <r>
      <rPr>
        <sz val="11"/>
        <color theme="1"/>
        <rFont val="Calibri"/>
        <family val="2"/>
        <scheme val="minor"/>
      </rPr>
      <t>)</t>
    </r>
  </si>
  <si>
    <t>916         102</t>
  </si>
  <si>
    <r>
      <t xml:space="preserve">E * </t>
    </r>
    <r>
      <rPr>
        <vertAlign val="superscript"/>
        <sz val="11"/>
        <color theme="1"/>
        <rFont val="Calibri"/>
        <family val="2"/>
        <scheme val="minor"/>
      </rPr>
      <t>63</t>
    </r>
    <r>
      <rPr>
        <sz val="11"/>
        <color theme="1"/>
        <rFont val="Calibri"/>
        <family val="2"/>
        <scheme val="minor"/>
      </rPr>
      <t>Cu(n,</t>
    </r>
    <r>
      <rPr>
        <sz val="11"/>
        <color theme="1"/>
        <rFont val="Calibri"/>
        <family val="2"/>
      </rPr>
      <t>γ</t>
    </r>
    <r>
      <rPr>
        <sz val="11"/>
        <color theme="1"/>
        <rFont val="Calibri"/>
        <family val="2"/>
        <scheme val="minor"/>
      </rPr>
      <t>)</t>
    </r>
  </si>
  <si>
    <t>916          16</t>
  </si>
  <si>
    <r>
      <t xml:space="preserve">E * </t>
    </r>
    <r>
      <rPr>
        <vertAlign val="superscript"/>
        <sz val="11"/>
        <color theme="1"/>
        <rFont val="Calibri"/>
        <family val="2"/>
        <scheme val="minor"/>
      </rPr>
      <t>63</t>
    </r>
    <r>
      <rPr>
        <sz val="11"/>
        <color theme="1"/>
        <rFont val="Calibri"/>
        <family val="2"/>
        <scheme val="minor"/>
      </rPr>
      <t>Cu(n,2n)</t>
    </r>
  </si>
  <si>
    <t>915         103</t>
  </si>
  <si>
    <r>
      <t xml:space="preserve">E * </t>
    </r>
    <r>
      <rPr>
        <vertAlign val="superscript"/>
        <sz val="11"/>
        <color theme="1"/>
        <rFont val="Calibri"/>
        <family val="2"/>
        <scheme val="minor"/>
      </rPr>
      <t>56</t>
    </r>
    <r>
      <rPr>
        <sz val="11"/>
        <color theme="1"/>
        <rFont val="Calibri"/>
        <family val="2"/>
        <scheme val="minor"/>
      </rPr>
      <t>Fe(n,p)</t>
    </r>
  </si>
  <si>
    <t>914         102</t>
  </si>
  <si>
    <r>
      <t xml:space="preserve">E * </t>
    </r>
    <r>
      <rPr>
        <vertAlign val="superscript"/>
        <sz val="11"/>
        <color theme="1"/>
        <rFont val="Calibri"/>
        <family val="2"/>
        <scheme val="minor"/>
      </rPr>
      <t>55</t>
    </r>
    <r>
      <rPr>
        <sz val="11"/>
        <color theme="1"/>
        <rFont val="Calibri"/>
        <family val="2"/>
        <scheme val="minor"/>
      </rPr>
      <t>Mn(n,</t>
    </r>
    <r>
      <rPr>
        <sz val="11"/>
        <color theme="1"/>
        <rFont val="Calibri"/>
        <family val="2"/>
      </rPr>
      <t>γ</t>
    </r>
    <r>
      <rPr>
        <sz val="11"/>
        <color theme="1"/>
        <rFont val="Calibri"/>
        <family val="2"/>
        <scheme val="minor"/>
      </rPr>
      <t>)</t>
    </r>
  </si>
  <si>
    <t>913         102</t>
  </si>
  <si>
    <r>
      <t xml:space="preserve">E * </t>
    </r>
    <r>
      <rPr>
        <vertAlign val="superscript"/>
        <sz val="11"/>
        <color theme="1"/>
        <rFont val="Calibri"/>
        <family val="2"/>
        <scheme val="minor"/>
      </rPr>
      <t>51</t>
    </r>
    <r>
      <rPr>
        <sz val="11"/>
        <color theme="1"/>
        <rFont val="Calibri"/>
        <family val="2"/>
        <scheme val="minor"/>
      </rPr>
      <t>V(n,</t>
    </r>
    <r>
      <rPr>
        <sz val="11"/>
        <color theme="1"/>
        <rFont val="Calibri"/>
        <family val="2"/>
      </rPr>
      <t>γ</t>
    </r>
    <r>
      <rPr>
        <sz val="11"/>
        <color theme="1"/>
        <rFont val="Calibri"/>
        <family val="2"/>
        <scheme val="minor"/>
      </rPr>
      <t>)</t>
    </r>
  </si>
  <si>
    <t>912         103</t>
  </si>
  <si>
    <r>
      <t xml:space="preserve">E * </t>
    </r>
    <r>
      <rPr>
        <vertAlign val="superscript"/>
        <sz val="11"/>
        <color theme="1"/>
        <rFont val="Calibri"/>
        <family val="2"/>
        <scheme val="minor"/>
      </rPr>
      <t>31</t>
    </r>
    <r>
      <rPr>
        <sz val="11"/>
        <color theme="1"/>
        <rFont val="Calibri"/>
        <family val="2"/>
        <scheme val="minor"/>
      </rPr>
      <t>P(n,p)</t>
    </r>
  </si>
  <si>
    <t>911         107</t>
  </si>
  <si>
    <r>
      <t xml:space="preserve">E * </t>
    </r>
    <r>
      <rPr>
        <vertAlign val="superscript"/>
        <sz val="11"/>
        <color theme="1"/>
        <rFont val="Calibri"/>
        <family val="2"/>
        <scheme val="minor"/>
      </rPr>
      <t>27</t>
    </r>
    <r>
      <rPr>
        <sz val="11"/>
        <color theme="1"/>
        <rFont val="Calibri"/>
        <family val="2"/>
        <scheme val="minor"/>
      </rPr>
      <t>Al(n,</t>
    </r>
    <r>
      <rPr>
        <sz val="11"/>
        <color theme="1"/>
        <rFont val="Calibri"/>
        <family val="2"/>
      </rPr>
      <t>α</t>
    </r>
    <r>
      <rPr>
        <sz val="11"/>
        <color theme="1"/>
        <rFont val="Calibri"/>
        <family val="2"/>
        <scheme val="minor"/>
      </rPr>
      <t>)</t>
    </r>
  </si>
  <si>
    <t>911         103</t>
  </si>
  <si>
    <r>
      <t xml:space="preserve">E * </t>
    </r>
    <r>
      <rPr>
        <vertAlign val="superscript"/>
        <sz val="11"/>
        <color theme="1"/>
        <rFont val="Calibri"/>
        <family val="2"/>
        <scheme val="minor"/>
      </rPr>
      <t>27</t>
    </r>
    <r>
      <rPr>
        <sz val="11"/>
        <color theme="1"/>
        <rFont val="Calibri"/>
        <family val="2"/>
        <scheme val="minor"/>
      </rPr>
      <t>Al(n,p)</t>
    </r>
  </si>
  <si>
    <r>
      <t xml:space="preserve">E * </t>
    </r>
    <r>
      <rPr>
        <vertAlign val="superscript"/>
        <sz val="11"/>
        <color theme="1"/>
        <rFont val="Calibri"/>
        <family val="2"/>
        <scheme val="minor"/>
      </rPr>
      <t>241</t>
    </r>
    <r>
      <rPr>
        <sz val="11"/>
        <color theme="1"/>
        <rFont val="Calibri"/>
        <family val="2"/>
        <scheme val="minor"/>
      </rPr>
      <t>Am(n,</t>
    </r>
    <r>
      <rPr>
        <sz val="11"/>
        <color theme="1"/>
        <rFont val="Calibri"/>
        <family val="2"/>
      </rPr>
      <t>γ</t>
    </r>
    <r>
      <rPr>
        <sz val="11"/>
        <color theme="1"/>
        <rFont val="Calibri"/>
        <family val="2"/>
        <scheme val="minor"/>
      </rPr>
      <t>)</t>
    </r>
  </si>
  <si>
    <t>905          16</t>
  </si>
  <si>
    <r>
      <t xml:space="preserve">E * </t>
    </r>
    <r>
      <rPr>
        <vertAlign val="superscript"/>
        <sz val="11"/>
        <color theme="1"/>
        <rFont val="Calibri"/>
        <family val="2"/>
        <scheme val="minor"/>
      </rPr>
      <t>239</t>
    </r>
    <r>
      <rPr>
        <sz val="11"/>
        <color theme="1"/>
        <rFont val="Calibri"/>
        <family val="2"/>
        <scheme val="minor"/>
      </rPr>
      <t>Pu(n,2n)</t>
    </r>
  </si>
  <si>
    <t>905          -6</t>
  </si>
  <si>
    <r>
      <t xml:space="preserve">E * </t>
    </r>
    <r>
      <rPr>
        <vertAlign val="superscript"/>
        <sz val="11"/>
        <color theme="1"/>
        <rFont val="Calibri"/>
        <family val="2"/>
        <scheme val="minor"/>
      </rPr>
      <t>239</t>
    </r>
    <r>
      <rPr>
        <sz val="11"/>
        <color theme="1"/>
        <rFont val="Calibri"/>
        <family val="2"/>
        <scheme val="minor"/>
      </rPr>
      <t>Pu(n,f)</t>
    </r>
  </si>
  <si>
    <t>904          16</t>
  </si>
  <si>
    <r>
      <t xml:space="preserve">E * </t>
    </r>
    <r>
      <rPr>
        <vertAlign val="superscript"/>
        <sz val="11"/>
        <color theme="1"/>
        <rFont val="Calibri"/>
        <family val="2"/>
        <scheme val="minor"/>
      </rPr>
      <t>237</t>
    </r>
    <r>
      <rPr>
        <sz val="11"/>
        <color theme="1"/>
        <rFont val="Calibri"/>
        <family val="2"/>
        <scheme val="minor"/>
      </rPr>
      <t>Np(n,2n)</t>
    </r>
  </si>
  <si>
    <t>904          -6</t>
  </si>
  <si>
    <r>
      <t xml:space="preserve">E * </t>
    </r>
    <r>
      <rPr>
        <vertAlign val="superscript"/>
        <sz val="11"/>
        <color theme="1"/>
        <rFont val="Calibri"/>
        <family val="2"/>
        <scheme val="minor"/>
      </rPr>
      <t>237</t>
    </r>
    <r>
      <rPr>
        <sz val="11"/>
        <color theme="1"/>
        <rFont val="Calibri"/>
        <family val="2"/>
        <scheme val="minor"/>
      </rPr>
      <t>Np(n,f)</t>
    </r>
  </si>
  <si>
    <t>903         102</t>
  </si>
  <si>
    <r>
      <t xml:space="preserve">E * </t>
    </r>
    <r>
      <rPr>
        <vertAlign val="superscript"/>
        <sz val="11"/>
        <color theme="1"/>
        <rFont val="Calibri"/>
        <family val="2"/>
        <scheme val="minor"/>
      </rPr>
      <t>238</t>
    </r>
    <r>
      <rPr>
        <sz val="11"/>
        <color theme="1"/>
        <rFont val="Calibri"/>
        <family val="2"/>
        <scheme val="minor"/>
      </rPr>
      <t>U(n,</t>
    </r>
    <r>
      <rPr>
        <sz val="11"/>
        <color theme="1"/>
        <rFont val="Calibri"/>
        <family val="2"/>
      </rPr>
      <t>γ</t>
    </r>
    <r>
      <rPr>
        <sz val="11"/>
        <color theme="1"/>
        <rFont val="Calibri"/>
        <family val="2"/>
        <scheme val="minor"/>
      </rPr>
      <t>)</t>
    </r>
  </si>
  <si>
    <t>903          16</t>
  </si>
  <si>
    <r>
      <t xml:space="preserve">E * </t>
    </r>
    <r>
      <rPr>
        <vertAlign val="superscript"/>
        <sz val="11"/>
        <color theme="1"/>
        <rFont val="Calibri"/>
        <family val="2"/>
        <scheme val="minor"/>
      </rPr>
      <t>238</t>
    </r>
    <r>
      <rPr>
        <sz val="11"/>
        <color theme="1"/>
        <rFont val="Calibri"/>
        <family val="2"/>
        <scheme val="minor"/>
      </rPr>
      <t>U(n,2n)</t>
    </r>
  </si>
  <si>
    <t>903          -6</t>
  </si>
  <si>
    <r>
      <t xml:space="preserve">E * </t>
    </r>
    <r>
      <rPr>
        <vertAlign val="superscript"/>
        <sz val="11"/>
        <color theme="1"/>
        <rFont val="Calibri"/>
        <family val="2"/>
        <scheme val="minor"/>
      </rPr>
      <t>238</t>
    </r>
    <r>
      <rPr>
        <sz val="11"/>
        <color theme="1"/>
        <rFont val="Calibri"/>
        <family val="2"/>
        <scheme val="minor"/>
      </rPr>
      <t>U(n,f)</t>
    </r>
  </si>
  <si>
    <t>902          -6</t>
  </si>
  <si>
    <r>
      <t xml:space="preserve">E * </t>
    </r>
    <r>
      <rPr>
        <vertAlign val="superscript"/>
        <sz val="11"/>
        <color theme="1"/>
        <rFont val="Calibri"/>
        <family val="2"/>
        <scheme val="minor"/>
      </rPr>
      <t>235</t>
    </r>
    <r>
      <rPr>
        <sz val="11"/>
        <color theme="1"/>
        <rFont val="Calibri"/>
        <family val="2"/>
        <scheme val="minor"/>
      </rPr>
      <t>U(n,f)</t>
    </r>
  </si>
  <si>
    <t>901          -6</t>
  </si>
  <si>
    <r>
      <t xml:space="preserve">E * </t>
    </r>
    <r>
      <rPr>
        <vertAlign val="superscript"/>
        <sz val="11"/>
        <color theme="1"/>
        <rFont val="Calibri"/>
        <family val="2"/>
        <scheme val="minor"/>
      </rPr>
      <t>233</t>
    </r>
    <r>
      <rPr>
        <sz val="11"/>
        <color theme="1"/>
        <rFont val="Calibri"/>
        <family val="2"/>
        <scheme val="minor"/>
      </rPr>
      <t>U(n,f)</t>
    </r>
  </si>
  <si>
    <t xml:space="preserve">               </t>
  </si>
  <si>
    <t>E * flux</t>
  </si>
  <si>
    <r>
      <rPr>
        <vertAlign val="superscript"/>
        <sz val="11"/>
        <color theme="1"/>
        <rFont val="Calibri"/>
        <family val="2"/>
        <scheme val="minor"/>
      </rPr>
      <t>209</t>
    </r>
    <r>
      <rPr>
        <sz val="11"/>
        <color theme="1"/>
        <rFont val="Calibri"/>
        <family val="2"/>
        <scheme val="minor"/>
      </rPr>
      <t>Bi(n,</t>
    </r>
    <r>
      <rPr>
        <sz val="11"/>
        <color theme="1"/>
        <rFont val="Calibri"/>
        <family val="2"/>
      </rPr>
      <t>γ</t>
    </r>
    <r>
      <rPr>
        <sz val="11"/>
        <color theme="1"/>
        <rFont val="Calibri"/>
        <family val="2"/>
        <scheme val="minor"/>
      </rPr>
      <t>)</t>
    </r>
  </si>
  <si>
    <r>
      <rPr>
        <vertAlign val="superscript"/>
        <sz val="11"/>
        <color theme="1"/>
        <rFont val="Calibri"/>
        <family val="2"/>
        <scheme val="minor"/>
      </rPr>
      <t>197</t>
    </r>
    <r>
      <rPr>
        <sz val="11"/>
        <color theme="1"/>
        <rFont val="Calibri"/>
        <family val="2"/>
        <scheme val="minor"/>
      </rPr>
      <t>Au(n,</t>
    </r>
    <r>
      <rPr>
        <sz val="11"/>
        <color theme="1"/>
        <rFont val="Calibri"/>
        <family val="2"/>
      </rPr>
      <t>γ</t>
    </r>
    <r>
      <rPr>
        <sz val="11"/>
        <color theme="1"/>
        <rFont val="Calibri"/>
        <family val="2"/>
        <scheme val="minor"/>
      </rPr>
      <t>)</t>
    </r>
  </si>
  <si>
    <r>
      <rPr>
        <vertAlign val="superscript"/>
        <sz val="11"/>
        <color theme="1"/>
        <rFont val="Calibri"/>
        <family val="2"/>
        <scheme val="minor"/>
      </rPr>
      <t>193</t>
    </r>
    <r>
      <rPr>
        <sz val="11"/>
        <color theme="1"/>
        <rFont val="Calibri"/>
        <family val="2"/>
        <scheme val="minor"/>
      </rPr>
      <t>Ir(n,</t>
    </r>
    <r>
      <rPr>
        <sz val="11"/>
        <color theme="1"/>
        <rFont val="Calibri"/>
        <family val="2"/>
      </rPr>
      <t>γ</t>
    </r>
    <r>
      <rPr>
        <sz val="11"/>
        <color theme="1"/>
        <rFont val="Calibri"/>
        <family val="2"/>
        <scheme val="minor"/>
      </rPr>
      <t>)</t>
    </r>
  </si>
  <si>
    <r>
      <rPr>
        <vertAlign val="superscript"/>
        <sz val="11"/>
        <color theme="1"/>
        <rFont val="Calibri"/>
        <family val="2"/>
        <scheme val="minor"/>
      </rPr>
      <t>191</t>
    </r>
    <r>
      <rPr>
        <sz val="11"/>
        <color theme="1"/>
        <rFont val="Calibri"/>
        <family val="2"/>
        <scheme val="minor"/>
      </rPr>
      <t>Ir(n,</t>
    </r>
    <r>
      <rPr>
        <sz val="11"/>
        <color theme="1"/>
        <rFont val="Calibri"/>
        <family val="2"/>
      </rPr>
      <t>γ</t>
    </r>
    <r>
      <rPr>
        <sz val="11"/>
        <color theme="1"/>
        <rFont val="Calibri"/>
        <family val="2"/>
        <scheme val="minor"/>
      </rPr>
      <t>)</t>
    </r>
  </si>
  <si>
    <r>
      <rPr>
        <vertAlign val="superscript"/>
        <sz val="11"/>
        <color theme="1"/>
        <rFont val="Calibri"/>
        <family val="2"/>
        <scheme val="minor"/>
      </rPr>
      <t>191</t>
    </r>
    <r>
      <rPr>
        <sz val="11"/>
        <color theme="1"/>
        <rFont val="Calibri"/>
        <family val="2"/>
        <scheme val="minor"/>
      </rPr>
      <t>Ir(n,2n)</t>
    </r>
  </si>
  <si>
    <r>
      <rPr>
        <vertAlign val="superscript"/>
        <sz val="11"/>
        <color theme="1"/>
        <rFont val="Calibri"/>
        <family val="2"/>
        <scheme val="minor"/>
      </rPr>
      <t>169</t>
    </r>
    <r>
      <rPr>
        <sz val="11"/>
        <color theme="1"/>
        <rFont val="Calibri"/>
        <family val="2"/>
        <scheme val="minor"/>
      </rPr>
      <t>Tm(n,</t>
    </r>
    <r>
      <rPr>
        <sz val="11"/>
        <color theme="1"/>
        <rFont val="Calibri"/>
        <family val="2"/>
      </rPr>
      <t>γ</t>
    </r>
    <r>
      <rPr>
        <sz val="11"/>
        <color theme="1"/>
        <rFont val="Calibri"/>
        <family val="2"/>
        <scheme val="minor"/>
      </rPr>
      <t>)</t>
    </r>
  </si>
  <si>
    <r>
      <rPr>
        <vertAlign val="superscript"/>
        <sz val="11"/>
        <color theme="1"/>
        <rFont val="Calibri"/>
        <family val="2"/>
        <scheme val="minor"/>
      </rPr>
      <t>169</t>
    </r>
    <r>
      <rPr>
        <sz val="11"/>
        <color theme="1"/>
        <rFont val="Calibri"/>
        <family val="2"/>
        <scheme val="minor"/>
      </rPr>
      <t>Tm(n,2n)</t>
    </r>
  </si>
  <si>
    <r>
      <rPr>
        <vertAlign val="superscript"/>
        <sz val="11"/>
        <color theme="1"/>
        <rFont val="Calibri"/>
        <family val="2"/>
        <scheme val="minor"/>
      </rPr>
      <t>139</t>
    </r>
    <r>
      <rPr>
        <sz val="11"/>
        <color theme="1"/>
        <rFont val="Calibri"/>
        <family val="2"/>
        <scheme val="minor"/>
      </rPr>
      <t>La(n,</t>
    </r>
    <r>
      <rPr>
        <sz val="11"/>
        <color theme="1"/>
        <rFont val="Calibri"/>
        <family val="2"/>
      </rPr>
      <t>γ</t>
    </r>
    <r>
      <rPr>
        <sz val="11"/>
        <color theme="1"/>
        <rFont val="Calibri"/>
        <family val="2"/>
        <scheme val="minor"/>
      </rPr>
      <t>)</t>
    </r>
  </si>
  <si>
    <r>
      <rPr>
        <vertAlign val="superscript"/>
        <sz val="11"/>
        <color theme="1"/>
        <rFont val="Calibri"/>
        <family val="2"/>
        <scheme val="minor"/>
      </rPr>
      <t>121</t>
    </r>
    <r>
      <rPr>
        <sz val="11"/>
        <color theme="1"/>
        <rFont val="Calibri"/>
        <family val="2"/>
        <scheme val="minor"/>
      </rPr>
      <t>Sb(n,</t>
    </r>
    <r>
      <rPr>
        <sz val="11"/>
        <color theme="1"/>
        <rFont val="Calibri"/>
        <family val="2"/>
      </rPr>
      <t>γ</t>
    </r>
    <r>
      <rPr>
        <sz val="11"/>
        <color theme="1"/>
        <rFont val="Calibri"/>
        <family val="2"/>
        <scheme val="minor"/>
      </rPr>
      <t>)</t>
    </r>
  </si>
  <si>
    <r>
      <rPr>
        <vertAlign val="superscript"/>
        <sz val="11"/>
        <color theme="1"/>
        <rFont val="Calibri"/>
        <family val="2"/>
        <scheme val="minor"/>
      </rPr>
      <t>107</t>
    </r>
    <r>
      <rPr>
        <sz val="11"/>
        <color theme="1"/>
        <rFont val="Calibri"/>
        <family val="2"/>
        <scheme val="minor"/>
      </rPr>
      <t>Ag(n,</t>
    </r>
    <r>
      <rPr>
        <sz val="11"/>
        <color theme="1"/>
        <rFont val="Calibri"/>
        <family val="2"/>
      </rPr>
      <t>γ</t>
    </r>
    <r>
      <rPr>
        <sz val="11"/>
        <color theme="1"/>
        <rFont val="Calibri"/>
        <family val="2"/>
        <scheme val="minor"/>
      </rPr>
      <t>)</t>
    </r>
  </si>
  <si>
    <r>
      <rPr>
        <vertAlign val="superscript"/>
        <sz val="11"/>
        <color theme="1"/>
        <rFont val="Calibri"/>
        <family val="2"/>
        <scheme val="minor"/>
      </rPr>
      <t>103</t>
    </r>
    <r>
      <rPr>
        <sz val="11"/>
        <color theme="1"/>
        <rFont val="Calibri"/>
        <family val="2"/>
        <scheme val="minor"/>
      </rPr>
      <t>Rh(n,</t>
    </r>
    <r>
      <rPr>
        <sz val="11"/>
        <color theme="1"/>
        <rFont val="Calibri"/>
        <family val="2"/>
      </rPr>
      <t>γ</t>
    </r>
    <r>
      <rPr>
        <sz val="11"/>
        <color theme="1"/>
        <rFont val="Calibri"/>
        <family val="2"/>
        <scheme val="minor"/>
      </rPr>
      <t>)</t>
    </r>
  </si>
  <si>
    <r>
      <rPr>
        <vertAlign val="superscript"/>
        <sz val="11"/>
        <color theme="1"/>
        <rFont val="Calibri"/>
        <family val="2"/>
        <scheme val="minor"/>
      </rPr>
      <t>93</t>
    </r>
    <r>
      <rPr>
        <sz val="11"/>
        <color theme="1"/>
        <rFont val="Calibri"/>
        <family val="2"/>
        <scheme val="minor"/>
      </rPr>
      <t>Nb(n,</t>
    </r>
    <r>
      <rPr>
        <sz val="11"/>
        <color theme="1"/>
        <rFont val="Calibri"/>
        <family val="2"/>
      </rPr>
      <t>γ</t>
    </r>
    <r>
      <rPr>
        <sz val="11"/>
        <color theme="1"/>
        <rFont val="Calibri"/>
        <family val="2"/>
        <scheme val="minor"/>
      </rPr>
      <t>)</t>
    </r>
  </si>
  <si>
    <r>
      <rPr>
        <vertAlign val="superscript"/>
        <sz val="11"/>
        <color theme="1"/>
        <rFont val="Calibri"/>
        <family val="2"/>
        <scheme val="minor"/>
      </rPr>
      <t>63</t>
    </r>
    <r>
      <rPr>
        <sz val="11"/>
        <color theme="1"/>
        <rFont val="Calibri"/>
        <family val="2"/>
        <scheme val="minor"/>
      </rPr>
      <t>Cu(n,</t>
    </r>
    <r>
      <rPr>
        <sz val="11"/>
        <color theme="1"/>
        <rFont val="Calibri"/>
        <family val="2"/>
      </rPr>
      <t>γ</t>
    </r>
    <r>
      <rPr>
        <sz val="11"/>
        <color theme="1"/>
        <rFont val="Calibri"/>
        <family val="2"/>
        <scheme val="minor"/>
      </rPr>
      <t>)</t>
    </r>
  </si>
  <si>
    <r>
      <rPr>
        <vertAlign val="superscript"/>
        <sz val="11"/>
        <color theme="1"/>
        <rFont val="Calibri"/>
        <family val="2"/>
        <scheme val="minor"/>
      </rPr>
      <t>63</t>
    </r>
    <r>
      <rPr>
        <sz val="11"/>
        <color theme="1"/>
        <rFont val="Calibri"/>
        <family val="2"/>
        <scheme val="minor"/>
      </rPr>
      <t>Cu(n,2n)</t>
    </r>
  </si>
  <si>
    <r>
      <rPr>
        <vertAlign val="superscript"/>
        <sz val="11"/>
        <color theme="1"/>
        <rFont val="Calibri"/>
        <family val="2"/>
        <scheme val="minor"/>
      </rPr>
      <t>56</t>
    </r>
    <r>
      <rPr>
        <sz val="11"/>
        <color theme="1"/>
        <rFont val="Calibri"/>
        <family val="2"/>
        <scheme val="minor"/>
      </rPr>
      <t>Fe(n,p)</t>
    </r>
  </si>
  <si>
    <r>
      <rPr>
        <vertAlign val="superscript"/>
        <sz val="11"/>
        <color theme="1"/>
        <rFont val="Calibri"/>
        <family val="2"/>
        <scheme val="minor"/>
      </rPr>
      <t>55</t>
    </r>
    <r>
      <rPr>
        <sz val="11"/>
        <color theme="1"/>
        <rFont val="Calibri"/>
        <family val="2"/>
        <scheme val="minor"/>
      </rPr>
      <t>Mn(n,</t>
    </r>
    <r>
      <rPr>
        <sz val="11"/>
        <color theme="1"/>
        <rFont val="Calibri"/>
        <family val="2"/>
      </rPr>
      <t>γ</t>
    </r>
    <r>
      <rPr>
        <sz val="11"/>
        <color theme="1"/>
        <rFont val="Calibri"/>
        <family val="2"/>
        <scheme val="minor"/>
      </rPr>
      <t>)</t>
    </r>
  </si>
  <si>
    <r>
      <rPr>
        <vertAlign val="superscript"/>
        <sz val="11"/>
        <color theme="1"/>
        <rFont val="Calibri"/>
        <family val="2"/>
        <scheme val="minor"/>
      </rPr>
      <t>51</t>
    </r>
    <r>
      <rPr>
        <sz val="11"/>
        <color theme="1"/>
        <rFont val="Calibri"/>
        <family val="2"/>
        <scheme val="minor"/>
      </rPr>
      <t>V(n,</t>
    </r>
    <r>
      <rPr>
        <sz val="11"/>
        <color theme="1"/>
        <rFont val="Calibri"/>
        <family val="2"/>
      </rPr>
      <t>γ</t>
    </r>
    <r>
      <rPr>
        <sz val="11"/>
        <color theme="1"/>
        <rFont val="Calibri"/>
        <family val="2"/>
        <scheme val="minor"/>
      </rPr>
      <t>)</t>
    </r>
  </si>
  <si>
    <r>
      <rPr>
        <vertAlign val="superscript"/>
        <sz val="11"/>
        <color theme="1"/>
        <rFont val="Calibri"/>
        <family val="2"/>
        <scheme val="minor"/>
      </rPr>
      <t>31</t>
    </r>
    <r>
      <rPr>
        <sz val="11"/>
        <color theme="1"/>
        <rFont val="Calibri"/>
        <family val="2"/>
        <scheme val="minor"/>
      </rPr>
      <t>P(n,p)</t>
    </r>
  </si>
  <si>
    <r>
      <rPr>
        <vertAlign val="superscript"/>
        <sz val="11"/>
        <color theme="1"/>
        <rFont val="Calibri"/>
        <family val="2"/>
        <scheme val="minor"/>
      </rPr>
      <t>27</t>
    </r>
    <r>
      <rPr>
        <sz val="11"/>
        <color theme="1"/>
        <rFont val="Calibri"/>
        <family val="2"/>
        <scheme val="minor"/>
      </rPr>
      <t>Al(n,</t>
    </r>
    <r>
      <rPr>
        <sz val="11"/>
        <color theme="1"/>
        <rFont val="Calibri"/>
        <family val="2"/>
      </rPr>
      <t>α</t>
    </r>
    <r>
      <rPr>
        <sz val="11"/>
        <color theme="1"/>
        <rFont val="Calibri"/>
        <family val="2"/>
        <scheme val="minor"/>
      </rPr>
      <t>)</t>
    </r>
  </si>
  <si>
    <r>
      <rPr>
        <vertAlign val="superscript"/>
        <sz val="11"/>
        <color theme="1"/>
        <rFont val="Calibri"/>
        <family val="2"/>
        <scheme val="minor"/>
      </rPr>
      <t>27</t>
    </r>
    <r>
      <rPr>
        <sz val="11"/>
        <color theme="1"/>
        <rFont val="Calibri"/>
        <family val="2"/>
        <scheme val="minor"/>
      </rPr>
      <t>Al(n,p)</t>
    </r>
  </si>
  <si>
    <r>
      <rPr>
        <vertAlign val="superscript"/>
        <sz val="11"/>
        <color theme="1"/>
        <rFont val="Calibri"/>
        <family val="2"/>
        <scheme val="minor"/>
      </rPr>
      <t>241</t>
    </r>
    <r>
      <rPr>
        <sz val="11"/>
        <color theme="1"/>
        <rFont val="Calibri"/>
        <family val="2"/>
        <scheme val="minor"/>
      </rPr>
      <t>Am(n,</t>
    </r>
    <r>
      <rPr>
        <sz val="11"/>
        <color theme="1"/>
        <rFont val="Calibri"/>
        <family val="2"/>
      </rPr>
      <t>γ</t>
    </r>
    <r>
      <rPr>
        <sz val="11"/>
        <color theme="1"/>
        <rFont val="Calibri"/>
        <family val="2"/>
        <scheme val="minor"/>
      </rPr>
      <t>)</t>
    </r>
  </si>
  <si>
    <r>
      <rPr>
        <vertAlign val="superscript"/>
        <sz val="11"/>
        <color theme="1"/>
        <rFont val="Calibri"/>
        <family val="2"/>
        <scheme val="minor"/>
      </rPr>
      <t>239</t>
    </r>
    <r>
      <rPr>
        <sz val="11"/>
        <color theme="1"/>
        <rFont val="Calibri"/>
        <family val="2"/>
        <scheme val="minor"/>
      </rPr>
      <t>Pu(n,2n)</t>
    </r>
  </si>
  <si>
    <r>
      <rPr>
        <vertAlign val="superscript"/>
        <sz val="11"/>
        <color theme="1"/>
        <rFont val="Calibri"/>
        <family val="2"/>
        <scheme val="minor"/>
      </rPr>
      <t>239</t>
    </r>
    <r>
      <rPr>
        <sz val="11"/>
        <color theme="1"/>
        <rFont val="Calibri"/>
        <family val="2"/>
        <scheme val="minor"/>
      </rPr>
      <t>Pu(n,f)</t>
    </r>
  </si>
  <si>
    <r>
      <rPr>
        <vertAlign val="superscript"/>
        <sz val="11"/>
        <color theme="1"/>
        <rFont val="Calibri"/>
        <family val="2"/>
        <scheme val="minor"/>
      </rPr>
      <t>237</t>
    </r>
    <r>
      <rPr>
        <sz val="11"/>
        <color theme="1"/>
        <rFont val="Calibri"/>
        <family val="2"/>
        <scheme val="minor"/>
      </rPr>
      <t>Np(n,2n)</t>
    </r>
  </si>
  <si>
    <r>
      <rPr>
        <vertAlign val="superscript"/>
        <sz val="11"/>
        <color theme="1"/>
        <rFont val="Calibri"/>
        <family val="2"/>
        <scheme val="minor"/>
      </rPr>
      <t>237</t>
    </r>
    <r>
      <rPr>
        <sz val="11"/>
        <color theme="1"/>
        <rFont val="Calibri"/>
        <family val="2"/>
        <scheme val="minor"/>
      </rPr>
      <t>Np(n,f)</t>
    </r>
  </si>
  <si>
    <r>
      <rPr>
        <vertAlign val="superscript"/>
        <sz val="11"/>
        <color theme="1"/>
        <rFont val="Calibri"/>
        <family val="2"/>
        <scheme val="minor"/>
      </rPr>
      <t>238</t>
    </r>
    <r>
      <rPr>
        <sz val="11"/>
        <color theme="1"/>
        <rFont val="Calibri"/>
        <family val="2"/>
        <scheme val="minor"/>
      </rPr>
      <t>U(n,</t>
    </r>
    <r>
      <rPr>
        <sz val="11"/>
        <color theme="1"/>
        <rFont val="Calibri"/>
        <family val="2"/>
      </rPr>
      <t>γ</t>
    </r>
    <r>
      <rPr>
        <sz val="11"/>
        <color theme="1"/>
        <rFont val="Calibri"/>
        <family val="2"/>
        <scheme val="minor"/>
      </rPr>
      <t>)</t>
    </r>
  </si>
  <si>
    <r>
      <rPr>
        <vertAlign val="superscript"/>
        <sz val="11"/>
        <color theme="1"/>
        <rFont val="Calibri"/>
        <family val="2"/>
        <scheme val="minor"/>
      </rPr>
      <t>238</t>
    </r>
    <r>
      <rPr>
        <sz val="11"/>
        <color theme="1"/>
        <rFont val="Calibri"/>
        <family val="2"/>
        <scheme val="minor"/>
      </rPr>
      <t>U(n,2n)</t>
    </r>
  </si>
  <si>
    <r>
      <rPr>
        <vertAlign val="superscript"/>
        <sz val="11"/>
        <color theme="1"/>
        <rFont val="Calibri"/>
        <family val="2"/>
        <scheme val="minor"/>
      </rPr>
      <t>238</t>
    </r>
    <r>
      <rPr>
        <sz val="11"/>
        <color theme="1"/>
        <rFont val="Calibri"/>
        <family val="2"/>
        <scheme val="minor"/>
      </rPr>
      <t>U(n,f)</t>
    </r>
  </si>
  <si>
    <r>
      <rPr>
        <vertAlign val="superscript"/>
        <sz val="11"/>
        <color theme="1"/>
        <rFont val="Calibri"/>
        <family val="2"/>
        <scheme val="minor"/>
      </rPr>
      <t>235</t>
    </r>
    <r>
      <rPr>
        <sz val="11"/>
        <color theme="1"/>
        <rFont val="Calibri"/>
        <family val="2"/>
        <scheme val="minor"/>
      </rPr>
      <t>U(n,f)</t>
    </r>
  </si>
  <si>
    <r>
      <rPr>
        <vertAlign val="superscript"/>
        <sz val="11"/>
        <color theme="1"/>
        <rFont val="Calibri"/>
        <family val="2"/>
        <scheme val="minor"/>
      </rPr>
      <t>233</t>
    </r>
    <r>
      <rPr>
        <sz val="11"/>
        <color theme="1"/>
        <rFont val="Calibri"/>
        <family val="2"/>
        <scheme val="minor"/>
      </rPr>
      <t>U(n,f)</t>
    </r>
  </si>
  <si>
    <t>flux</t>
  </si>
  <si>
    <t>-11 = central region tally</t>
  </si>
  <si>
    <r>
      <t>k</t>
    </r>
    <r>
      <rPr>
        <vertAlign val="subscript"/>
        <sz val="11"/>
        <color theme="1"/>
        <rFont val="Calibri"/>
        <family val="2"/>
        <scheme val="minor"/>
      </rPr>
      <t>calc</t>
    </r>
  </si>
  <si>
    <t>Average</t>
  </si>
  <si>
    <t>Spectral Index</t>
  </si>
  <si>
    <r>
      <rPr>
        <vertAlign val="superscript"/>
        <sz val="11"/>
        <color theme="1"/>
        <rFont val="Calibri"/>
        <family val="2"/>
        <scheme val="minor"/>
      </rPr>
      <t>238</t>
    </r>
    <r>
      <rPr>
        <sz val="11"/>
        <color theme="1"/>
        <rFont val="Calibri"/>
        <family val="2"/>
        <scheme val="minor"/>
      </rPr>
      <t xml:space="preserve">U(n,γ) / </t>
    </r>
    <r>
      <rPr>
        <vertAlign val="superscript"/>
        <sz val="11"/>
        <color theme="1"/>
        <rFont val="Calibri"/>
        <family val="2"/>
        <scheme val="minor"/>
      </rPr>
      <t>235</t>
    </r>
    <r>
      <rPr>
        <sz val="11"/>
        <color theme="1"/>
        <rFont val="Calibri"/>
        <family val="2"/>
        <scheme val="minor"/>
      </rPr>
      <t>U(n,f)</t>
    </r>
  </si>
  <si>
    <r>
      <rPr>
        <vertAlign val="superscript"/>
        <sz val="11"/>
        <color theme="1"/>
        <rFont val="Calibri"/>
        <family val="2"/>
        <scheme val="minor"/>
      </rPr>
      <t>238</t>
    </r>
    <r>
      <rPr>
        <sz val="11"/>
        <color theme="1"/>
        <rFont val="Calibri"/>
        <family val="2"/>
        <scheme val="minor"/>
      </rPr>
      <t xml:space="preserve">U(n,f) / </t>
    </r>
    <r>
      <rPr>
        <vertAlign val="superscript"/>
        <sz val="11"/>
        <color theme="1"/>
        <rFont val="Calibri"/>
        <family val="2"/>
        <scheme val="minor"/>
      </rPr>
      <t>235</t>
    </r>
    <r>
      <rPr>
        <sz val="11"/>
        <color theme="1"/>
        <rFont val="Calibri"/>
        <family val="2"/>
        <scheme val="minor"/>
      </rPr>
      <t>U(n,f)</t>
    </r>
  </si>
  <si>
    <r>
      <rPr>
        <vertAlign val="superscript"/>
        <sz val="11"/>
        <color theme="1"/>
        <rFont val="Calibri"/>
        <family val="2"/>
        <scheme val="minor"/>
      </rPr>
      <t>238</t>
    </r>
    <r>
      <rPr>
        <sz val="11"/>
        <color theme="1"/>
        <rFont val="Calibri"/>
        <family val="2"/>
        <scheme val="minor"/>
      </rPr>
      <t xml:space="preserve">U(n,2n) / </t>
    </r>
    <r>
      <rPr>
        <vertAlign val="superscript"/>
        <sz val="11"/>
        <color theme="1"/>
        <rFont val="Calibri"/>
        <family val="2"/>
        <scheme val="minor"/>
      </rPr>
      <t>235</t>
    </r>
    <r>
      <rPr>
        <sz val="11"/>
        <color theme="1"/>
        <rFont val="Calibri"/>
        <family val="2"/>
        <scheme val="minor"/>
      </rPr>
      <t>U(n,f)</t>
    </r>
  </si>
  <si>
    <r>
      <rPr>
        <vertAlign val="superscript"/>
        <sz val="11"/>
        <color theme="1"/>
        <rFont val="Calibri"/>
        <family val="2"/>
        <scheme val="minor"/>
      </rPr>
      <t>239</t>
    </r>
    <r>
      <rPr>
        <sz val="11"/>
        <color theme="1"/>
        <rFont val="Calibri"/>
        <family val="2"/>
        <scheme val="minor"/>
      </rPr>
      <t xml:space="preserve">Pu(n,f) / </t>
    </r>
    <r>
      <rPr>
        <vertAlign val="superscript"/>
        <sz val="11"/>
        <color theme="1"/>
        <rFont val="Calibri"/>
        <family val="2"/>
        <scheme val="minor"/>
      </rPr>
      <t>235</t>
    </r>
    <r>
      <rPr>
        <sz val="11"/>
        <color theme="1"/>
        <rFont val="Calibri"/>
        <family val="2"/>
        <scheme val="minor"/>
      </rPr>
      <t>U(n,f)</t>
    </r>
  </si>
  <si>
    <t>Job 20 Unc</t>
  </si>
  <si>
    <t xml:space="preserve">      </t>
  </si>
  <si>
    <r>
      <rPr>
        <vertAlign val="superscript"/>
        <sz val="11"/>
        <color theme="1"/>
        <rFont val="Calibri"/>
        <family val="2"/>
        <scheme val="minor"/>
      </rPr>
      <t>63</t>
    </r>
    <r>
      <rPr>
        <sz val="11"/>
        <color theme="1"/>
        <rFont val="Calibri"/>
        <family val="2"/>
        <scheme val="minor"/>
      </rPr>
      <t xml:space="preserve">Cu(n,2n) / </t>
    </r>
    <r>
      <rPr>
        <vertAlign val="superscript"/>
        <sz val="11"/>
        <color theme="1"/>
        <rFont val="Calibri"/>
        <family val="2"/>
        <scheme val="minor"/>
      </rPr>
      <t>235</t>
    </r>
    <r>
      <rPr>
        <sz val="11"/>
        <color theme="1"/>
        <rFont val="Calibri"/>
        <family val="2"/>
        <scheme val="minor"/>
      </rPr>
      <t>U(n,f)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</si>
</sst>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0.00000E+00"/>
    <numFmt numFmtId="166" formatCode="0.0000E+00"/>
    <numFmt numFmtId="167" formatCode="0.00000"/>
    <numFmt numFmtId="168" formatCode="0.000000"/>
    <numFmt numFmtId="169" formatCode="0.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6" fontId="0" fillId="0" borderId="0" xfId="0" quotePrefix="1" applyNumberFormat="1" applyAlignment="1">
      <alignment horizontal="right" vertical="center"/>
    </xf>
    <xf numFmtId="0" fontId="0" fillId="0" borderId="0" xfId="0" applyAlignment="1">
      <alignment horizontal="right" vertical="center"/>
    </xf>
    <xf numFmtId="166" fontId="0" fillId="0" borderId="0" xfId="0" applyNumberFormat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quotePrefix="1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0" fontId="0" fillId="0" borderId="0" xfId="0" quotePrefix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0" fontId="0" fillId="0" borderId="0" xfId="1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9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9" fontId="0" fillId="0" borderId="1" xfId="1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chartsheet" Target="chartsheets/sheet4.xml"/><Relationship Id="rId4" Type="http://schemas.openxmlformats.org/officeDocument/2006/relationships/chartsheet" Target="chartsheets/sheet3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>
                <a:solidFill>
                  <a:schemeClr val="tx1"/>
                </a:solidFill>
              </a:rPr>
              <a:t>PMF1 (Jezebel) k</a:t>
            </a:r>
            <a:r>
              <a:rPr lang="en-US" sz="1600" b="1" baseline="-25000">
                <a:solidFill>
                  <a:schemeClr val="tx1"/>
                </a:solidFill>
              </a:rPr>
              <a:t>calc</a:t>
            </a:r>
            <a:r>
              <a:rPr lang="en-US" sz="1600" b="1">
                <a:solidFill>
                  <a:schemeClr val="tx1"/>
                </a:solidFill>
              </a:rPr>
              <a:t> Variation for Independent 1B</a:t>
            </a:r>
            <a:r>
              <a:rPr lang="en-US" sz="1600" b="1" baseline="0">
                <a:solidFill>
                  <a:schemeClr val="tx1"/>
                </a:solidFill>
              </a:rPr>
              <a:t> History Jobs</a:t>
            </a:r>
            <a:endParaRPr lang="en-US" sz="1600" b="1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23824764054333183"/>
          <c:y val="4.040404040404040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673719562480636"/>
          <c:y val="5.6717092181659108E-2"/>
          <c:w val="0.82839480495123574"/>
          <c:h val="0.84535035393303115"/>
        </c:manualLayout>
      </c:layout>
      <c:scatterChart>
        <c:scatterStyle val="lineMarker"/>
        <c:varyColors val="0"/>
        <c:ser>
          <c:idx val="0"/>
          <c:order val="0"/>
          <c:tx>
            <c:strRef>
              <c:f>raw_LANLe80_replicate!$B$4</c:f>
              <c:strCache>
                <c:ptCount val="1"/>
                <c:pt idx="0">
                  <c:v>kcalc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10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raw_LANLe80_replicate!$E$3:$X$3</c:f>
              <c:numCache>
                <c:formatCode>0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raw_LANLe80_replicate!$E$4:$X$4</c:f>
              <c:numCache>
                <c:formatCode>0.000000</c:formatCode>
                <c:ptCount val="20"/>
                <c:pt idx="0">
                  <c:v>1.0006900000000001</c:v>
                </c:pt>
                <c:pt idx="1">
                  <c:v>1.0006889999999999</c:v>
                </c:pt>
                <c:pt idx="2">
                  <c:v>1.0007109999999999</c:v>
                </c:pt>
                <c:pt idx="3">
                  <c:v>1.0006790000000001</c:v>
                </c:pt>
                <c:pt idx="4">
                  <c:v>1.000721</c:v>
                </c:pt>
                <c:pt idx="5">
                  <c:v>1.000675</c:v>
                </c:pt>
                <c:pt idx="6">
                  <c:v>1.0007250000000001</c:v>
                </c:pt>
                <c:pt idx="7">
                  <c:v>1.000688</c:v>
                </c:pt>
                <c:pt idx="8">
                  <c:v>1.000683</c:v>
                </c:pt>
                <c:pt idx="9">
                  <c:v>1.0007090000000001</c:v>
                </c:pt>
                <c:pt idx="10">
                  <c:v>1.0006710000000001</c:v>
                </c:pt>
                <c:pt idx="11">
                  <c:v>1.000704</c:v>
                </c:pt>
                <c:pt idx="12">
                  <c:v>1.000712</c:v>
                </c:pt>
                <c:pt idx="13">
                  <c:v>1.000669</c:v>
                </c:pt>
                <c:pt idx="14">
                  <c:v>1.0007219999999999</c:v>
                </c:pt>
                <c:pt idx="15">
                  <c:v>1.000685</c:v>
                </c:pt>
                <c:pt idx="16">
                  <c:v>1.000691</c:v>
                </c:pt>
                <c:pt idx="17">
                  <c:v>1.0006729999999999</c:v>
                </c:pt>
                <c:pt idx="18">
                  <c:v>1.0007109999999999</c:v>
                </c:pt>
                <c:pt idx="19">
                  <c:v>1.000704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FA6-4886-A025-7160F136DC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8340328"/>
        <c:axId val="588338032"/>
      </c:scatterChart>
      <c:valAx>
        <c:axId val="588340328"/>
        <c:scaling>
          <c:orientation val="minMax"/>
          <c:max val="2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>
                    <a:solidFill>
                      <a:schemeClr val="tx1"/>
                    </a:solidFill>
                  </a:rPr>
                  <a:t>Independent</a:t>
                </a:r>
                <a:r>
                  <a:rPr lang="en-US" sz="1600" b="1" baseline="0">
                    <a:solidFill>
                      <a:schemeClr val="tx1"/>
                    </a:solidFill>
                  </a:rPr>
                  <a:t> Job Sequence</a:t>
                </a:r>
                <a:r>
                  <a:rPr lang="en-US" sz="1600" b="1">
                    <a:solidFill>
                      <a:schemeClr val="tx1"/>
                    </a:solidFill>
                  </a:rPr>
                  <a:t> Number</a:t>
                </a:r>
              </a:p>
            </c:rich>
          </c:tx>
          <c:layout>
            <c:manualLayout>
              <c:xMode val="edge"/>
              <c:yMode val="edge"/>
              <c:x val="0.33321326684290531"/>
              <c:y val="0.953535353535353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in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8338032"/>
        <c:crosses val="autoZero"/>
        <c:crossBetween val="midCat"/>
        <c:majorUnit val="5"/>
      </c:valAx>
      <c:valAx>
        <c:axId val="588338032"/>
        <c:scaling>
          <c:orientation val="minMax"/>
          <c:max val="1.0007999999999999"/>
          <c:min val="1.000599999999999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>
                    <a:solidFill>
                      <a:schemeClr val="tx1"/>
                    </a:solidFill>
                  </a:rPr>
                  <a:t>Calculated Critical Eigenvalue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00" sourceLinked="0"/>
        <c:majorTickMark val="in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8340328"/>
        <c:crosses val="autoZero"/>
        <c:crossBetween val="midCat"/>
        <c:majorUnit val="5.0000000000000023E-5"/>
      </c:valAx>
      <c:spPr>
        <a:solidFill>
          <a:srgbClr val="FFFFCC"/>
        </a:solidFill>
        <a:ln w="19050"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>
                <a:solidFill>
                  <a:schemeClr val="tx1"/>
                </a:solidFill>
              </a:rPr>
              <a:t>PMF1 (Jezebel) Reaction</a:t>
            </a:r>
            <a:r>
              <a:rPr lang="en-US" sz="1600" b="1" baseline="0">
                <a:solidFill>
                  <a:schemeClr val="tx1"/>
                </a:solidFill>
              </a:rPr>
              <a:t> Rate </a:t>
            </a:r>
            <a:r>
              <a:rPr lang="en-US" sz="1600" b="1">
                <a:solidFill>
                  <a:schemeClr val="tx1"/>
                </a:solidFill>
              </a:rPr>
              <a:t>Variation for Independent 1B</a:t>
            </a:r>
            <a:r>
              <a:rPr lang="en-US" sz="1600" b="1" baseline="0">
                <a:solidFill>
                  <a:schemeClr val="tx1"/>
                </a:solidFill>
              </a:rPr>
              <a:t> History Jobs</a:t>
            </a:r>
            <a:endParaRPr lang="en-US" sz="1600" b="1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18838097440019971"/>
          <c:y val="4.040404040404040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673719562480636"/>
          <c:y val="6.0757496222063154E-2"/>
          <c:w val="0.82839480495123574"/>
          <c:h val="0.84535035393303115"/>
        </c:manualLayout>
      </c:layout>
      <c:scatterChart>
        <c:scatterStyle val="lineMarker"/>
        <c:varyColors val="0"/>
        <c:ser>
          <c:idx val="0"/>
          <c:order val="0"/>
          <c:tx>
            <c:strRef>
              <c:f>raw_LANLe80_replicate!$B$23</c:f>
              <c:strCache>
                <c:ptCount val="1"/>
                <c:pt idx="0">
                  <c:v>235U(n,f)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raw_LANLe80_replicate!$AB$3:$AU$3</c:f>
              <c:numCache>
                <c:formatCode>0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raw_LANLe80_replicate!$AB$23:$AU$23</c:f>
              <c:numCache>
                <c:formatCode>0.00000</c:formatCode>
                <c:ptCount val="20"/>
                <c:pt idx="0">
                  <c:v>0.9998050367807515</c:v>
                </c:pt>
                <c:pt idx="1">
                  <c:v>0.99986441644143631</c:v>
                </c:pt>
                <c:pt idx="2">
                  <c:v>1.000715524911252</c:v>
                </c:pt>
                <c:pt idx="3">
                  <c:v>0.99949824186721314</c:v>
                </c:pt>
                <c:pt idx="4">
                  <c:v>0.9997951401706372</c:v>
                </c:pt>
                <c:pt idx="5">
                  <c:v>1.0012796316877579</c:v>
                </c:pt>
                <c:pt idx="6">
                  <c:v>1.0010915960955893</c:v>
                </c:pt>
                <c:pt idx="7">
                  <c:v>1.0000425554234906</c:v>
                </c:pt>
                <c:pt idx="8">
                  <c:v>1.00085407745285</c:v>
                </c:pt>
                <c:pt idx="9">
                  <c:v>1.0004384198280563</c:v>
                </c:pt>
                <c:pt idx="10">
                  <c:v>0.99957741474812623</c:v>
                </c:pt>
                <c:pt idx="11">
                  <c:v>0.9996664842391535</c:v>
                </c:pt>
                <c:pt idx="12">
                  <c:v>0.99947844864698476</c:v>
                </c:pt>
                <c:pt idx="13">
                  <c:v>1.0001811079650886</c:v>
                </c:pt>
                <c:pt idx="14">
                  <c:v>0.99925082661435982</c:v>
                </c:pt>
                <c:pt idx="15">
                  <c:v>0.99990400288189274</c:v>
                </c:pt>
                <c:pt idx="16">
                  <c:v>0.99977534695040904</c:v>
                </c:pt>
                <c:pt idx="17">
                  <c:v>0.9997951401706372</c:v>
                </c:pt>
                <c:pt idx="18">
                  <c:v>1.0001514181347462</c:v>
                </c:pt>
                <c:pt idx="19">
                  <c:v>0.99883516898956592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E6A-49F7-AE4E-D060EE216043}"/>
            </c:ext>
          </c:extLst>
        </c:ser>
        <c:ser>
          <c:idx val="1"/>
          <c:order val="1"/>
          <c:tx>
            <c:strRef>
              <c:f>raw_LANLe80_replicate!$B$28</c:f>
              <c:strCache>
                <c:ptCount val="1"/>
                <c:pt idx="0">
                  <c:v>238U(n,f)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tar"/>
            <c:size val="10"/>
            <c:spPr>
              <a:noFill/>
              <a:ln w="19050">
                <a:solidFill>
                  <a:srgbClr val="7030A0"/>
                </a:solidFill>
              </a:ln>
              <a:effectLst/>
            </c:spPr>
          </c:marker>
          <c:xVal>
            <c:numRef>
              <c:f>raw_LANLe80_replicate!$AB$3:$AU$3</c:f>
              <c:numCache>
                <c:formatCode>0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raw_LANLe80_replicate!$AB$28:$AU$28</c:f>
              <c:numCache>
                <c:formatCode>0.00000</c:formatCode>
                <c:ptCount val="20"/>
                <c:pt idx="0">
                  <c:v>0.99965331129705914</c:v>
                </c:pt>
                <c:pt idx="1">
                  <c:v>0.99942934012961404</c:v>
                </c:pt>
                <c:pt idx="2">
                  <c:v>0.99981195754066599</c:v>
                </c:pt>
                <c:pt idx="3">
                  <c:v>0.99952732751537132</c:v>
                </c:pt>
                <c:pt idx="4">
                  <c:v>0.99983062180461979</c:v>
                </c:pt>
                <c:pt idx="5">
                  <c:v>1.0008804866520185</c:v>
                </c:pt>
                <c:pt idx="6">
                  <c:v>1.0022803064485499</c:v>
                </c:pt>
                <c:pt idx="7">
                  <c:v>0.99992860919037707</c:v>
                </c:pt>
                <c:pt idx="8">
                  <c:v>1.0014824091645269</c:v>
                </c:pt>
                <c:pt idx="9">
                  <c:v>1.0014777430985384</c:v>
                </c:pt>
                <c:pt idx="10">
                  <c:v>0.99909804944443492</c:v>
                </c:pt>
                <c:pt idx="11">
                  <c:v>0.99974663261682806</c:v>
                </c:pt>
                <c:pt idx="12">
                  <c:v>1.0002505677435791</c:v>
                </c:pt>
                <c:pt idx="13">
                  <c:v>1.0006845118805041</c:v>
                </c:pt>
                <c:pt idx="14">
                  <c:v>0.99990527886043479</c:v>
                </c:pt>
                <c:pt idx="15">
                  <c:v>0.99965797736304762</c:v>
                </c:pt>
                <c:pt idx="16">
                  <c:v>0.99978396114473544</c:v>
                </c:pt>
                <c:pt idx="17">
                  <c:v>0.99933135274385687</c:v>
                </c:pt>
                <c:pt idx="18">
                  <c:v>0.99872943023134841</c:v>
                </c:pt>
                <c:pt idx="19">
                  <c:v>0.99851012512989168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E6A-49F7-AE4E-D060EE216043}"/>
            </c:ext>
          </c:extLst>
        </c:ser>
        <c:ser>
          <c:idx val="2"/>
          <c:order val="2"/>
          <c:tx>
            <c:strRef>
              <c:f>raw_LANLe80_replicate!$B$33</c:f>
              <c:strCache>
                <c:ptCount val="1"/>
                <c:pt idx="0">
                  <c:v>238U(n,2n)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8"/>
            <c:spPr>
              <a:solidFill>
                <a:schemeClr val="accent2">
                  <a:lumMod val="60000"/>
                  <a:lumOff val="40000"/>
                </a:schemeClr>
              </a:solidFill>
              <a:ln w="222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raw_LANLe80_replicate!$AB$3:$AU$3</c:f>
              <c:numCache>
                <c:formatCode>0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raw_LANLe80_replicate!$AB$33:$AU$33</c:f>
              <c:numCache>
                <c:formatCode>0.00000</c:formatCode>
                <c:ptCount val="20"/>
                <c:pt idx="0">
                  <c:v>0.9932728526036162</c:v>
                </c:pt>
                <c:pt idx="1">
                  <c:v>1.0068943234001051</c:v>
                </c:pt>
                <c:pt idx="2">
                  <c:v>0.99376013691939591</c:v>
                </c:pt>
                <c:pt idx="3">
                  <c:v>1.0042629880948943</c:v>
                </c:pt>
                <c:pt idx="4">
                  <c:v>0.99661637267804326</c:v>
                </c:pt>
                <c:pt idx="5">
                  <c:v>1.0064070390843252</c:v>
                </c:pt>
                <c:pt idx="6">
                  <c:v>1.0079888389401641</c:v>
                </c:pt>
                <c:pt idx="7">
                  <c:v>0.9921633436999947</c:v>
                </c:pt>
                <c:pt idx="8">
                  <c:v>1.0054999405887968</c:v>
                </c:pt>
                <c:pt idx="9">
                  <c:v>1.0061071718130763</c:v>
                </c:pt>
                <c:pt idx="10">
                  <c:v>0.99444233496148748</c:v>
                </c:pt>
                <c:pt idx="11">
                  <c:v>0.99867796016788057</c:v>
                </c:pt>
                <c:pt idx="12">
                  <c:v>1.0005596272949684</c:v>
                </c:pt>
                <c:pt idx="13">
                  <c:v>1.0004771637953751</c:v>
                </c:pt>
                <c:pt idx="14">
                  <c:v>1.0102003600656257</c:v>
                </c:pt>
                <c:pt idx="15">
                  <c:v>0.99908278098406689</c:v>
                </c:pt>
                <c:pt idx="16">
                  <c:v>1.0038656639604893</c:v>
                </c:pt>
                <c:pt idx="17">
                  <c:v>0.9858436409584207</c:v>
                </c:pt>
                <c:pt idx="18">
                  <c:v>0.9913312120222787</c:v>
                </c:pt>
                <c:pt idx="19">
                  <c:v>1.0025462479669935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E6A-49F7-AE4E-D060EE216043}"/>
            </c:ext>
          </c:extLst>
        </c:ser>
        <c:ser>
          <c:idx val="3"/>
          <c:order val="3"/>
          <c:tx>
            <c:strRef>
              <c:f>raw_LANLe80_replicate!$B$53</c:f>
              <c:strCache>
                <c:ptCount val="1"/>
                <c:pt idx="0">
                  <c:v>239Pu(n,f)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solidFill>
                <a:schemeClr val="tx1">
                  <a:lumMod val="50000"/>
                  <a:lumOff val="50000"/>
                </a:schemeClr>
              </a:solidFill>
              <a:ln w="22225">
                <a:solidFill>
                  <a:schemeClr val="tx1"/>
                </a:solidFill>
              </a:ln>
              <a:effectLst/>
            </c:spPr>
          </c:marker>
          <c:xVal>
            <c:numRef>
              <c:f>raw_LANLe80_replicate!$AB$3:$AU$3</c:f>
              <c:numCache>
                <c:formatCode>0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raw_LANLe80_replicate!$AB$53:$AU$53</c:f>
              <c:numCache>
                <c:formatCode>0.00000</c:formatCode>
                <c:ptCount val="20"/>
                <c:pt idx="0">
                  <c:v>0.99980517378013489</c:v>
                </c:pt>
                <c:pt idx="1">
                  <c:v>0.99981904041500069</c:v>
                </c:pt>
                <c:pt idx="2">
                  <c:v>1.0006926384115493</c:v>
                </c:pt>
                <c:pt idx="3">
                  <c:v>0.999597174257147</c:v>
                </c:pt>
                <c:pt idx="4">
                  <c:v>0.99977050719297023</c:v>
                </c:pt>
                <c:pt idx="5">
                  <c:v>1.001281970393348</c:v>
                </c:pt>
                <c:pt idx="6">
                  <c:v>1.0012057039015858</c:v>
                </c:pt>
                <c:pt idx="7">
                  <c:v>0.99990917354162878</c:v>
                </c:pt>
                <c:pt idx="8">
                  <c:v>1.0007203716812809</c:v>
                </c:pt>
                <c:pt idx="9">
                  <c:v>1.0004846388885615</c:v>
                </c:pt>
                <c:pt idx="10">
                  <c:v>0.99965264079661043</c:v>
                </c:pt>
                <c:pt idx="11">
                  <c:v>0.99954170771768369</c:v>
                </c:pt>
                <c:pt idx="12">
                  <c:v>0.99955557435254949</c:v>
                </c:pt>
                <c:pt idx="13">
                  <c:v>1.0003113059527384</c:v>
                </c:pt>
                <c:pt idx="14">
                  <c:v>0.99917424189373871</c:v>
                </c:pt>
                <c:pt idx="15">
                  <c:v>0.99988144027189696</c:v>
                </c:pt>
                <c:pt idx="16">
                  <c:v>0.99966650743147634</c:v>
                </c:pt>
                <c:pt idx="17">
                  <c:v>0.99990224022419583</c:v>
                </c:pt>
                <c:pt idx="18">
                  <c:v>1.0001795729215128</c:v>
                </c:pt>
                <c:pt idx="19">
                  <c:v>0.99884837597439113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E6A-49F7-AE4E-D060EE216043}"/>
            </c:ext>
          </c:extLst>
        </c:ser>
        <c:ser>
          <c:idx val="4"/>
          <c:order val="4"/>
          <c:tx>
            <c:strRef>
              <c:f>raw_LANLe80_replicate!$B$98</c:f>
              <c:strCache>
                <c:ptCount val="1"/>
                <c:pt idx="0">
                  <c:v>63Cu(n,2n)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9"/>
            <c:spPr>
              <a:solidFill>
                <a:srgbClr val="FF5050"/>
              </a:solidFill>
              <a:ln w="19050">
                <a:solidFill>
                  <a:srgbClr val="C00000"/>
                </a:solidFill>
              </a:ln>
              <a:effectLst/>
            </c:spPr>
          </c:marker>
          <c:xVal>
            <c:numRef>
              <c:f>raw_LANLe80_replicate!$AB$3:$AU$3</c:f>
              <c:numCache>
                <c:formatCode>0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raw_LANLe80_replicate!$AB$98:$AU$98</c:f>
              <c:numCache>
                <c:formatCode>0.00000</c:formatCode>
                <c:ptCount val="20"/>
                <c:pt idx="0">
                  <c:v>0.99125873520101704</c:v>
                </c:pt>
                <c:pt idx="1">
                  <c:v>1.0296569929703563</c:v>
                </c:pt>
                <c:pt idx="2">
                  <c:v>0.93161357160750413</c:v>
                </c:pt>
                <c:pt idx="3">
                  <c:v>1.0431461623239981</c:v>
                </c:pt>
                <c:pt idx="4">
                  <c:v>1.034146875678515</c:v>
                </c:pt>
                <c:pt idx="5">
                  <c:v>1.0058606146171154</c:v>
                </c:pt>
                <c:pt idx="6">
                  <c:v>0.98963847318024667</c:v>
                </c:pt>
                <c:pt idx="7">
                  <c:v>0.97756459294113307</c:v>
                </c:pt>
                <c:pt idx="8">
                  <c:v>0.98590991840955844</c:v>
                </c:pt>
                <c:pt idx="9">
                  <c:v>1.0679869264376149</c:v>
                </c:pt>
                <c:pt idx="10">
                  <c:v>1.0138545579605545</c:v>
                </c:pt>
                <c:pt idx="11">
                  <c:v>1.0030202757734761</c:v>
                </c:pt>
                <c:pt idx="12">
                  <c:v>0.98730568629492088</c:v>
                </c:pt>
                <c:pt idx="13">
                  <c:v>1.0008046162631457</c:v>
                </c:pt>
                <c:pt idx="14">
                  <c:v>1.0145670828251101</c:v>
                </c:pt>
                <c:pt idx="15">
                  <c:v>0.96820904386337214</c:v>
                </c:pt>
                <c:pt idx="16">
                  <c:v>1.0199354208457347</c:v>
                </c:pt>
                <c:pt idx="17">
                  <c:v>1.0137374305855591</c:v>
                </c:pt>
                <c:pt idx="18">
                  <c:v>1.0007850950339796</c:v>
                </c:pt>
                <c:pt idx="19">
                  <c:v>0.92099792718708395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417-4560-9E79-572AF008F9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8340328"/>
        <c:axId val="588338032"/>
      </c:scatterChart>
      <c:valAx>
        <c:axId val="588340328"/>
        <c:scaling>
          <c:orientation val="minMax"/>
          <c:max val="2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>
                    <a:solidFill>
                      <a:schemeClr val="tx1"/>
                    </a:solidFill>
                  </a:rPr>
                  <a:t>Independent</a:t>
                </a:r>
                <a:r>
                  <a:rPr lang="en-US" sz="1600" b="1" baseline="0">
                    <a:solidFill>
                      <a:schemeClr val="tx1"/>
                    </a:solidFill>
                  </a:rPr>
                  <a:t> Job Sequence</a:t>
                </a:r>
                <a:r>
                  <a:rPr lang="en-US" sz="1600" b="1">
                    <a:solidFill>
                      <a:schemeClr val="tx1"/>
                    </a:solidFill>
                  </a:rPr>
                  <a:t> Number</a:t>
                </a:r>
              </a:p>
            </c:rich>
          </c:tx>
          <c:layout>
            <c:manualLayout>
              <c:xMode val="edge"/>
              <c:yMode val="edge"/>
              <c:x val="0.33321326684290531"/>
              <c:y val="0.953535353535353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in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8338032"/>
        <c:crosses val="autoZero"/>
        <c:crossBetween val="midCat"/>
        <c:majorUnit val="5"/>
      </c:valAx>
      <c:valAx>
        <c:axId val="588338032"/>
        <c:scaling>
          <c:orientation val="minMax"/>
          <c:max val="1.05"/>
          <c:min val="0.9500000000000000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>
                    <a:solidFill>
                      <a:schemeClr val="tx1"/>
                    </a:solidFill>
                  </a:rPr>
                  <a:t>Reaction Rate Ratio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0"/>
        <c:majorTickMark val="in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8340328"/>
        <c:crosses val="autoZero"/>
        <c:crossBetween val="midCat"/>
        <c:majorUnit val="1.0000000000000002E-2"/>
        <c:minorUnit val="2.5000000000000005E-3"/>
      </c:valAx>
      <c:spPr>
        <a:solidFill>
          <a:srgbClr val="FFFFCC"/>
        </a:solidFill>
        <a:ln w="19050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17262435514305138"/>
          <c:y val="0.8305605662928498"/>
          <c:w val="0.66161482769958191"/>
          <c:h val="6.5742782152230977E-2"/>
        </c:manualLayout>
      </c:layout>
      <c:overlay val="0"/>
      <c:spPr>
        <a:solidFill>
          <a:schemeClr val="bg1"/>
        </a:solidFill>
        <a:ln w="19050"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>
                <a:solidFill>
                  <a:schemeClr val="tx1"/>
                </a:solidFill>
              </a:rPr>
              <a:t>PMF1 (Jezebel) Reaction</a:t>
            </a:r>
            <a:r>
              <a:rPr lang="en-US" sz="1600" b="1" baseline="0">
                <a:solidFill>
                  <a:schemeClr val="tx1"/>
                </a:solidFill>
              </a:rPr>
              <a:t> Rate </a:t>
            </a:r>
            <a:r>
              <a:rPr lang="en-US" sz="1600" b="1">
                <a:solidFill>
                  <a:schemeClr val="tx1"/>
                </a:solidFill>
              </a:rPr>
              <a:t>Variation for Independent 1B</a:t>
            </a:r>
            <a:r>
              <a:rPr lang="en-US" sz="1600" b="1" baseline="0">
                <a:solidFill>
                  <a:schemeClr val="tx1"/>
                </a:solidFill>
              </a:rPr>
              <a:t> History Jobs</a:t>
            </a:r>
            <a:endParaRPr lang="en-US" sz="1600" b="1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18838097440019971"/>
          <c:y val="4.040404040404040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673719562480636"/>
          <c:y val="6.0757496222063154E-2"/>
          <c:w val="0.82839480495123574"/>
          <c:h val="0.84535035393303115"/>
        </c:manualLayout>
      </c:layout>
      <c:scatterChart>
        <c:scatterStyle val="lineMarker"/>
        <c:varyColors val="0"/>
        <c:ser>
          <c:idx val="0"/>
          <c:order val="0"/>
          <c:tx>
            <c:strRef>
              <c:f>raw_LANLe80_replicate!$B$23</c:f>
              <c:strCache>
                <c:ptCount val="1"/>
                <c:pt idx="0">
                  <c:v>235U(n,f)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raw_LANLe80_replicate!$AB$3:$AU$3</c:f>
              <c:numCache>
                <c:formatCode>0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raw_LANLe80_replicate!$AB$23:$AU$23</c:f>
              <c:numCache>
                <c:formatCode>0.00000</c:formatCode>
                <c:ptCount val="20"/>
                <c:pt idx="0">
                  <c:v>0.9998050367807515</c:v>
                </c:pt>
                <c:pt idx="1">
                  <c:v>0.99986441644143631</c:v>
                </c:pt>
                <c:pt idx="2">
                  <c:v>1.000715524911252</c:v>
                </c:pt>
                <c:pt idx="3">
                  <c:v>0.99949824186721314</c:v>
                </c:pt>
                <c:pt idx="4">
                  <c:v>0.9997951401706372</c:v>
                </c:pt>
                <c:pt idx="5">
                  <c:v>1.0012796316877579</c:v>
                </c:pt>
                <c:pt idx="6">
                  <c:v>1.0010915960955893</c:v>
                </c:pt>
                <c:pt idx="7">
                  <c:v>1.0000425554234906</c:v>
                </c:pt>
                <c:pt idx="8">
                  <c:v>1.00085407745285</c:v>
                </c:pt>
                <c:pt idx="9">
                  <c:v>1.0004384198280563</c:v>
                </c:pt>
                <c:pt idx="10">
                  <c:v>0.99957741474812623</c:v>
                </c:pt>
                <c:pt idx="11">
                  <c:v>0.9996664842391535</c:v>
                </c:pt>
                <c:pt idx="12">
                  <c:v>0.99947844864698476</c:v>
                </c:pt>
                <c:pt idx="13">
                  <c:v>1.0001811079650886</c:v>
                </c:pt>
                <c:pt idx="14">
                  <c:v>0.99925082661435982</c:v>
                </c:pt>
                <c:pt idx="15">
                  <c:v>0.99990400288189274</c:v>
                </c:pt>
                <c:pt idx="16">
                  <c:v>0.99977534695040904</c:v>
                </c:pt>
                <c:pt idx="17">
                  <c:v>0.9997951401706372</c:v>
                </c:pt>
                <c:pt idx="18">
                  <c:v>1.0001514181347462</c:v>
                </c:pt>
                <c:pt idx="19">
                  <c:v>0.99883516898956592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792-4A38-8B55-90EAE00F6336}"/>
            </c:ext>
          </c:extLst>
        </c:ser>
        <c:ser>
          <c:idx val="1"/>
          <c:order val="1"/>
          <c:tx>
            <c:strRef>
              <c:f>raw_LANLe80_replicate!$B$28</c:f>
              <c:strCache>
                <c:ptCount val="1"/>
                <c:pt idx="0">
                  <c:v>238U(n,f)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tar"/>
            <c:size val="10"/>
            <c:spPr>
              <a:noFill/>
              <a:ln w="19050">
                <a:solidFill>
                  <a:srgbClr val="7030A0"/>
                </a:solidFill>
              </a:ln>
              <a:effectLst/>
            </c:spPr>
          </c:marker>
          <c:xVal>
            <c:numRef>
              <c:f>raw_LANLe80_replicate!$AB$3:$AU$3</c:f>
              <c:numCache>
                <c:formatCode>0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raw_LANLe80_replicate!$AB$28:$AU$28</c:f>
              <c:numCache>
                <c:formatCode>0.00000</c:formatCode>
                <c:ptCount val="20"/>
                <c:pt idx="0">
                  <c:v>0.99965331129705914</c:v>
                </c:pt>
                <c:pt idx="1">
                  <c:v>0.99942934012961404</c:v>
                </c:pt>
                <c:pt idx="2">
                  <c:v>0.99981195754066599</c:v>
                </c:pt>
                <c:pt idx="3">
                  <c:v>0.99952732751537132</c:v>
                </c:pt>
                <c:pt idx="4">
                  <c:v>0.99983062180461979</c:v>
                </c:pt>
                <c:pt idx="5">
                  <c:v>1.0008804866520185</c:v>
                </c:pt>
                <c:pt idx="6">
                  <c:v>1.0022803064485499</c:v>
                </c:pt>
                <c:pt idx="7">
                  <c:v>0.99992860919037707</c:v>
                </c:pt>
                <c:pt idx="8">
                  <c:v>1.0014824091645269</c:v>
                </c:pt>
                <c:pt idx="9">
                  <c:v>1.0014777430985384</c:v>
                </c:pt>
                <c:pt idx="10">
                  <c:v>0.99909804944443492</c:v>
                </c:pt>
                <c:pt idx="11">
                  <c:v>0.99974663261682806</c:v>
                </c:pt>
                <c:pt idx="12">
                  <c:v>1.0002505677435791</c:v>
                </c:pt>
                <c:pt idx="13">
                  <c:v>1.0006845118805041</c:v>
                </c:pt>
                <c:pt idx="14">
                  <c:v>0.99990527886043479</c:v>
                </c:pt>
                <c:pt idx="15">
                  <c:v>0.99965797736304762</c:v>
                </c:pt>
                <c:pt idx="16">
                  <c:v>0.99978396114473544</c:v>
                </c:pt>
                <c:pt idx="17">
                  <c:v>0.99933135274385687</c:v>
                </c:pt>
                <c:pt idx="18">
                  <c:v>0.99872943023134841</c:v>
                </c:pt>
                <c:pt idx="19">
                  <c:v>0.99851012512989168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792-4A38-8B55-90EAE00F6336}"/>
            </c:ext>
          </c:extLst>
        </c:ser>
        <c:ser>
          <c:idx val="2"/>
          <c:order val="2"/>
          <c:tx>
            <c:strRef>
              <c:f>raw_LANLe80_replicate!$B$33</c:f>
              <c:strCache>
                <c:ptCount val="1"/>
                <c:pt idx="0">
                  <c:v>238U(n,2n)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8"/>
            <c:spPr>
              <a:solidFill>
                <a:schemeClr val="accent2">
                  <a:lumMod val="60000"/>
                  <a:lumOff val="40000"/>
                </a:schemeClr>
              </a:solidFill>
              <a:ln w="222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raw_LANLe80_replicate!$AB$3:$AU$3</c:f>
              <c:numCache>
                <c:formatCode>0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raw_LANLe80_replicate!$AB$33:$AU$33</c:f>
              <c:numCache>
                <c:formatCode>0.00000</c:formatCode>
                <c:ptCount val="20"/>
                <c:pt idx="0">
                  <c:v>0.9932728526036162</c:v>
                </c:pt>
                <c:pt idx="1">
                  <c:v>1.0068943234001051</c:v>
                </c:pt>
                <c:pt idx="2">
                  <c:v>0.99376013691939591</c:v>
                </c:pt>
                <c:pt idx="3">
                  <c:v>1.0042629880948943</c:v>
                </c:pt>
                <c:pt idx="4">
                  <c:v>0.99661637267804326</c:v>
                </c:pt>
                <c:pt idx="5">
                  <c:v>1.0064070390843252</c:v>
                </c:pt>
                <c:pt idx="6">
                  <c:v>1.0079888389401641</c:v>
                </c:pt>
                <c:pt idx="7">
                  <c:v>0.9921633436999947</c:v>
                </c:pt>
                <c:pt idx="8">
                  <c:v>1.0054999405887968</c:v>
                </c:pt>
                <c:pt idx="9">
                  <c:v>1.0061071718130763</c:v>
                </c:pt>
                <c:pt idx="10">
                  <c:v>0.99444233496148748</c:v>
                </c:pt>
                <c:pt idx="11">
                  <c:v>0.99867796016788057</c:v>
                </c:pt>
                <c:pt idx="12">
                  <c:v>1.0005596272949684</c:v>
                </c:pt>
                <c:pt idx="13">
                  <c:v>1.0004771637953751</c:v>
                </c:pt>
                <c:pt idx="14">
                  <c:v>1.0102003600656257</c:v>
                </c:pt>
                <c:pt idx="15">
                  <c:v>0.99908278098406689</c:v>
                </c:pt>
                <c:pt idx="16">
                  <c:v>1.0038656639604893</c:v>
                </c:pt>
                <c:pt idx="17">
                  <c:v>0.9858436409584207</c:v>
                </c:pt>
                <c:pt idx="18">
                  <c:v>0.9913312120222787</c:v>
                </c:pt>
                <c:pt idx="19">
                  <c:v>1.0025462479669935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792-4A38-8B55-90EAE00F6336}"/>
            </c:ext>
          </c:extLst>
        </c:ser>
        <c:ser>
          <c:idx val="3"/>
          <c:order val="3"/>
          <c:tx>
            <c:strRef>
              <c:f>raw_LANLe80_replicate!$B$53</c:f>
              <c:strCache>
                <c:ptCount val="1"/>
                <c:pt idx="0">
                  <c:v>239Pu(n,f)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solidFill>
                <a:schemeClr val="tx1">
                  <a:lumMod val="50000"/>
                  <a:lumOff val="50000"/>
                </a:schemeClr>
              </a:solidFill>
              <a:ln w="22225">
                <a:solidFill>
                  <a:schemeClr val="tx1"/>
                </a:solidFill>
              </a:ln>
              <a:effectLst/>
            </c:spPr>
          </c:marker>
          <c:xVal>
            <c:numRef>
              <c:f>raw_LANLe80_replicate!$AB$3:$AU$3</c:f>
              <c:numCache>
                <c:formatCode>0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raw_LANLe80_replicate!$AB$53:$AU$53</c:f>
              <c:numCache>
                <c:formatCode>0.00000</c:formatCode>
                <c:ptCount val="20"/>
                <c:pt idx="0">
                  <c:v>0.99980517378013489</c:v>
                </c:pt>
                <c:pt idx="1">
                  <c:v>0.99981904041500069</c:v>
                </c:pt>
                <c:pt idx="2">
                  <c:v>1.0006926384115493</c:v>
                </c:pt>
                <c:pt idx="3">
                  <c:v>0.999597174257147</c:v>
                </c:pt>
                <c:pt idx="4">
                  <c:v>0.99977050719297023</c:v>
                </c:pt>
                <c:pt idx="5">
                  <c:v>1.001281970393348</c:v>
                </c:pt>
                <c:pt idx="6">
                  <c:v>1.0012057039015858</c:v>
                </c:pt>
                <c:pt idx="7">
                  <c:v>0.99990917354162878</c:v>
                </c:pt>
                <c:pt idx="8">
                  <c:v>1.0007203716812809</c:v>
                </c:pt>
                <c:pt idx="9">
                  <c:v>1.0004846388885615</c:v>
                </c:pt>
                <c:pt idx="10">
                  <c:v>0.99965264079661043</c:v>
                </c:pt>
                <c:pt idx="11">
                  <c:v>0.99954170771768369</c:v>
                </c:pt>
                <c:pt idx="12">
                  <c:v>0.99955557435254949</c:v>
                </c:pt>
                <c:pt idx="13">
                  <c:v>1.0003113059527384</c:v>
                </c:pt>
                <c:pt idx="14">
                  <c:v>0.99917424189373871</c:v>
                </c:pt>
                <c:pt idx="15">
                  <c:v>0.99988144027189696</c:v>
                </c:pt>
                <c:pt idx="16">
                  <c:v>0.99966650743147634</c:v>
                </c:pt>
                <c:pt idx="17">
                  <c:v>0.99990224022419583</c:v>
                </c:pt>
                <c:pt idx="18">
                  <c:v>1.0001795729215128</c:v>
                </c:pt>
                <c:pt idx="19">
                  <c:v>0.99884837597439113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792-4A38-8B55-90EAE00F6336}"/>
            </c:ext>
          </c:extLst>
        </c:ser>
        <c:ser>
          <c:idx val="4"/>
          <c:order val="4"/>
          <c:tx>
            <c:strRef>
              <c:f>raw_LANLe80_replicate!$B$98</c:f>
              <c:strCache>
                <c:ptCount val="1"/>
                <c:pt idx="0">
                  <c:v>63Cu(n,2n)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9"/>
            <c:spPr>
              <a:solidFill>
                <a:srgbClr val="FF5050"/>
              </a:solidFill>
              <a:ln w="19050">
                <a:solidFill>
                  <a:srgbClr val="C00000"/>
                </a:solidFill>
              </a:ln>
              <a:effectLst/>
            </c:spPr>
          </c:marker>
          <c:xVal>
            <c:numRef>
              <c:f>raw_LANLe80_replicate!$AB$3:$AU$3</c:f>
              <c:numCache>
                <c:formatCode>0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raw_LANLe80_replicate!$AB$98:$AU$98</c:f>
              <c:numCache>
                <c:formatCode>0.00000</c:formatCode>
                <c:ptCount val="20"/>
                <c:pt idx="0">
                  <c:v>0.99125873520101704</c:v>
                </c:pt>
                <c:pt idx="1">
                  <c:v>1.0296569929703563</c:v>
                </c:pt>
                <c:pt idx="2">
                  <c:v>0.93161357160750413</c:v>
                </c:pt>
                <c:pt idx="3">
                  <c:v>1.0431461623239981</c:v>
                </c:pt>
                <c:pt idx="4">
                  <c:v>1.034146875678515</c:v>
                </c:pt>
                <c:pt idx="5">
                  <c:v>1.0058606146171154</c:v>
                </c:pt>
                <c:pt idx="6">
                  <c:v>0.98963847318024667</c:v>
                </c:pt>
                <c:pt idx="7">
                  <c:v>0.97756459294113307</c:v>
                </c:pt>
                <c:pt idx="8">
                  <c:v>0.98590991840955844</c:v>
                </c:pt>
                <c:pt idx="9">
                  <c:v>1.0679869264376149</c:v>
                </c:pt>
                <c:pt idx="10">
                  <c:v>1.0138545579605545</c:v>
                </c:pt>
                <c:pt idx="11">
                  <c:v>1.0030202757734761</c:v>
                </c:pt>
                <c:pt idx="12">
                  <c:v>0.98730568629492088</c:v>
                </c:pt>
                <c:pt idx="13">
                  <c:v>1.0008046162631457</c:v>
                </c:pt>
                <c:pt idx="14">
                  <c:v>1.0145670828251101</c:v>
                </c:pt>
                <c:pt idx="15">
                  <c:v>0.96820904386337214</c:v>
                </c:pt>
                <c:pt idx="16">
                  <c:v>1.0199354208457347</c:v>
                </c:pt>
                <c:pt idx="17">
                  <c:v>1.0137374305855591</c:v>
                </c:pt>
                <c:pt idx="18">
                  <c:v>1.0007850950339796</c:v>
                </c:pt>
                <c:pt idx="19">
                  <c:v>0.92099792718708395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792-4A38-8B55-90EAE00F63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8340328"/>
        <c:axId val="588338032"/>
      </c:scatterChart>
      <c:valAx>
        <c:axId val="588340328"/>
        <c:scaling>
          <c:orientation val="minMax"/>
          <c:max val="2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>
                    <a:solidFill>
                      <a:schemeClr val="tx1"/>
                    </a:solidFill>
                  </a:rPr>
                  <a:t>Independent</a:t>
                </a:r>
                <a:r>
                  <a:rPr lang="en-US" sz="1600" b="1" baseline="0">
                    <a:solidFill>
                      <a:schemeClr val="tx1"/>
                    </a:solidFill>
                  </a:rPr>
                  <a:t> Job Sequence</a:t>
                </a:r>
                <a:r>
                  <a:rPr lang="en-US" sz="1600" b="1">
                    <a:solidFill>
                      <a:schemeClr val="tx1"/>
                    </a:solidFill>
                  </a:rPr>
                  <a:t> Number</a:t>
                </a:r>
              </a:p>
            </c:rich>
          </c:tx>
          <c:layout>
            <c:manualLayout>
              <c:xMode val="edge"/>
              <c:yMode val="edge"/>
              <c:x val="0.33321326684290531"/>
              <c:y val="0.953535353535353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in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8338032"/>
        <c:crosses val="autoZero"/>
        <c:crossBetween val="midCat"/>
        <c:majorUnit val="5"/>
      </c:valAx>
      <c:valAx>
        <c:axId val="588338032"/>
        <c:scaling>
          <c:orientation val="minMax"/>
          <c:max val="1.0029999999999999"/>
          <c:min val="0.99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>
                    <a:solidFill>
                      <a:schemeClr val="tx1"/>
                    </a:solidFill>
                  </a:rPr>
                  <a:t>Reaction Rate Ratio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0"/>
        <c:majorTickMark val="in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8340328"/>
        <c:crosses val="autoZero"/>
        <c:crossBetween val="midCat"/>
        <c:majorUnit val="1.0000000000000002E-3"/>
      </c:valAx>
      <c:spPr>
        <a:solidFill>
          <a:srgbClr val="FFFFCC"/>
        </a:solidFill>
        <a:ln w="19050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17262435514305138"/>
          <c:y val="0.8305605662928498"/>
          <c:w val="0.66161482769958191"/>
          <c:h val="6.5742782152230977E-2"/>
        </c:manualLayout>
      </c:layout>
      <c:overlay val="0"/>
      <c:spPr>
        <a:solidFill>
          <a:schemeClr val="bg1"/>
        </a:solidFill>
        <a:ln w="19050"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>
                <a:solidFill>
                  <a:schemeClr val="tx1"/>
                </a:solidFill>
              </a:rPr>
              <a:t>PMF1 (Jezebel) Reaction</a:t>
            </a:r>
            <a:r>
              <a:rPr lang="en-US" sz="1600" b="1" baseline="0">
                <a:solidFill>
                  <a:schemeClr val="tx1"/>
                </a:solidFill>
              </a:rPr>
              <a:t> Rate </a:t>
            </a:r>
            <a:r>
              <a:rPr lang="en-US" sz="1600" b="1">
                <a:solidFill>
                  <a:schemeClr val="tx1"/>
                </a:solidFill>
              </a:rPr>
              <a:t>Variation for Independent 1B</a:t>
            </a:r>
            <a:r>
              <a:rPr lang="en-US" sz="1600" b="1" baseline="0">
                <a:solidFill>
                  <a:schemeClr val="tx1"/>
                </a:solidFill>
              </a:rPr>
              <a:t> History Jobs</a:t>
            </a:r>
            <a:endParaRPr lang="en-US" sz="1600" b="1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18838097440019971"/>
          <c:y val="4.040404040404040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673719562480636"/>
          <c:y val="5.6717092181659108E-2"/>
          <c:w val="0.82839480495123574"/>
          <c:h val="0.84535035393303115"/>
        </c:manualLayout>
      </c:layout>
      <c:scatterChart>
        <c:scatterStyle val="lineMarker"/>
        <c:varyColors val="0"/>
        <c:ser>
          <c:idx val="0"/>
          <c:order val="0"/>
          <c:tx>
            <c:strRef>
              <c:f>raw_LANLe80_replicate!$B$23</c:f>
              <c:strCache>
                <c:ptCount val="1"/>
                <c:pt idx="0">
                  <c:v>235U(n,f)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raw_LANLe80_replicate!$AB$3:$AU$3</c:f>
              <c:numCache>
                <c:formatCode>0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raw_LANLe80_replicate!$AB$23:$AU$23</c:f>
              <c:numCache>
                <c:formatCode>0.00000</c:formatCode>
                <c:ptCount val="20"/>
                <c:pt idx="0">
                  <c:v>0.9998050367807515</c:v>
                </c:pt>
                <c:pt idx="1">
                  <c:v>0.99986441644143631</c:v>
                </c:pt>
                <c:pt idx="2">
                  <c:v>1.000715524911252</c:v>
                </c:pt>
                <c:pt idx="3">
                  <c:v>0.99949824186721314</c:v>
                </c:pt>
                <c:pt idx="4">
                  <c:v>0.9997951401706372</c:v>
                </c:pt>
                <c:pt idx="5">
                  <c:v>1.0012796316877579</c:v>
                </c:pt>
                <c:pt idx="6">
                  <c:v>1.0010915960955893</c:v>
                </c:pt>
                <c:pt idx="7">
                  <c:v>1.0000425554234906</c:v>
                </c:pt>
                <c:pt idx="8">
                  <c:v>1.00085407745285</c:v>
                </c:pt>
                <c:pt idx="9">
                  <c:v>1.0004384198280563</c:v>
                </c:pt>
                <c:pt idx="10">
                  <c:v>0.99957741474812623</c:v>
                </c:pt>
                <c:pt idx="11">
                  <c:v>0.9996664842391535</c:v>
                </c:pt>
                <c:pt idx="12">
                  <c:v>0.99947844864698476</c:v>
                </c:pt>
                <c:pt idx="13">
                  <c:v>1.0001811079650886</c:v>
                </c:pt>
                <c:pt idx="14">
                  <c:v>0.99925082661435982</c:v>
                </c:pt>
                <c:pt idx="15">
                  <c:v>0.99990400288189274</c:v>
                </c:pt>
                <c:pt idx="16">
                  <c:v>0.99977534695040904</c:v>
                </c:pt>
                <c:pt idx="17">
                  <c:v>0.9997951401706372</c:v>
                </c:pt>
                <c:pt idx="18">
                  <c:v>1.0001514181347462</c:v>
                </c:pt>
                <c:pt idx="19">
                  <c:v>0.99883516898956592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CE6-40B1-9F2E-849C18B853D8}"/>
            </c:ext>
          </c:extLst>
        </c:ser>
        <c:ser>
          <c:idx val="1"/>
          <c:order val="1"/>
          <c:tx>
            <c:strRef>
              <c:f>raw_LANLe80_replicate!$B$28</c:f>
              <c:strCache>
                <c:ptCount val="1"/>
                <c:pt idx="0">
                  <c:v>238U(n,f)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tar"/>
            <c:size val="10"/>
            <c:spPr>
              <a:noFill/>
              <a:ln w="19050">
                <a:solidFill>
                  <a:srgbClr val="7030A0"/>
                </a:solidFill>
              </a:ln>
              <a:effectLst/>
            </c:spPr>
          </c:marker>
          <c:xVal>
            <c:numRef>
              <c:f>raw_LANLe80_replicate!$AB$3:$AU$3</c:f>
              <c:numCache>
                <c:formatCode>0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raw_LANLe80_replicate!$AB$28:$AU$28</c:f>
              <c:numCache>
                <c:formatCode>0.00000</c:formatCode>
                <c:ptCount val="20"/>
                <c:pt idx="0">
                  <c:v>0.99965331129705914</c:v>
                </c:pt>
                <c:pt idx="1">
                  <c:v>0.99942934012961404</c:v>
                </c:pt>
                <c:pt idx="2">
                  <c:v>0.99981195754066599</c:v>
                </c:pt>
                <c:pt idx="3">
                  <c:v>0.99952732751537132</c:v>
                </c:pt>
                <c:pt idx="4">
                  <c:v>0.99983062180461979</c:v>
                </c:pt>
                <c:pt idx="5">
                  <c:v>1.0008804866520185</c:v>
                </c:pt>
                <c:pt idx="6">
                  <c:v>1.0022803064485499</c:v>
                </c:pt>
                <c:pt idx="7">
                  <c:v>0.99992860919037707</c:v>
                </c:pt>
                <c:pt idx="8">
                  <c:v>1.0014824091645269</c:v>
                </c:pt>
                <c:pt idx="9">
                  <c:v>1.0014777430985384</c:v>
                </c:pt>
                <c:pt idx="10">
                  <c:v>0.99909804944443492</c:v>
                </c:pt>
                <c:pt idx="11">
                  <c:v>0.99974663261682806</c:v>
                </c:pt>
                <c:pt idx="12">
                  <c:v>1.0002505677435791</c:v>
                </c:pt>
                <c:pt idx="13">
                  <c:v>1.0006845118805041</c:v>
                </c:pt>
                <c:pt idx="14">
                  <c:v>0.99990527886043479</c:v>
                </c:pt>
                <c:pt idx="15">
                  <c:v>0.99965797736304762</c:v>
                </c:pt>
                <c:pt idx="16">
                  <c:v>0.99978396114473544</c:v>
                </c:pt>
                <c:pt idx="17">
                  <c:v>0.99933135274385687</c:v>
                </c:pt>
                <c:pt idx="18">
                  <c:v>0.99872943023134841</c:v>
                </c:pt>
                <c:pt idx="19">
                  <c:v>0.99851012512989168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CE6-40B1-9F2E-849C18B853D8}"/>
            </c:ext>
          </c:extLst>
        </c:ser>
        <c:ser>
          <c:idx val="3"/>
          <c:order val="2"/>
          <c:tx>
            <c:strRef>
              <c:f>raw_LANLe80_replicate!$B$53</c:f>
              <c:strCache>
                <c:ptCount val="1"/>
                <c:pt idx="0">
                  <c:v>239Pu(n,f)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solidFill>
                <a:schemeClr val="tx1">
                  <a:lumMod val="50000"/>
                  <a:lumOff val="50000"/>
                </a:schemeClr>
              </a:solidFill>
              <a:ln w="22225">
                <a:solidFill>
                  <a:schemeClr val="tx1"/>
                </a:solidFill>
              </a:ln>
              <a:effectLst/>
            </c:spPr>
          </c:marker>
          <c:xVal>
            <c:numRef>
              <c:f>raw_LANLe80_replicate!$AB$3:$AU$3</c:f>
              <c:numCache>
                <c:formatCode>0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raw_LANLe80_replicate!$AB$53:$AU$53</c:f>
              <c:numCache>
                <c:formatCode>0.00000</c:formatCode>
                <c:ptCount val="20"/>
                <c:pt idx="0">
                  <c:v>0.99980517378013489</c:v>
                </c:pt>
                <c:pt idx="1">
                  <c:v>0.99981904041500069</c:v>
                </c:pt>
                <c:pt idx="2">
                  <c:v>1.0006926384115493</c:v>
                </c:pt>
                <c:pt idx="3">
                  <c:v>0.999597174257147</c:v>
                </c:pt>
                <c:pt idx="4">
                  <c:v>0.99977050719297023</c:v>
                </c:pt>
                <c:pt idx="5">
                  <c:v>1.001281970393348</c:v>
                </c:pt>
                <c:pt idx="6">
                  <c:v>1.0012057039015858</c:v>
                </c:pt>
                <c:pt idx="7">
                  <c:v>0.99990917354162878</c:v>
                </c:pt>
                <c:pt idx="8">
                  <c:v>1.0007203716812809</c:v>
                </c:pt>
                <c:pt idx="9">
                  <c:v>1.0004846388885615</c:v>
                </c:pt>
                <c:pt idx="10">
                  <c:v>0.99965264079661043</c:v>
                </c:pt>
                <c:pt idx="11">
                  <c:v>0.99954170771768369</c:v>
                </c:pt>
                <c:pt idx="12">
                  <c:v>0.99955557435254949</c:v>
                </c:pt>
                <c:pt idx="13">
                  <c:v>1.0003113059527384</c:v>
                </c:pt>
                <c:pt idx="14">
                  <c:v>0.99917424189373871</c:v>
                </c:pt>
                <c:pt idx="15">
                  <c:v>0.99988144027189696</c:v>
                </c:pt>
                <c:pt idx="16">
                  <c:v>0.99966650743147634</c:v>
                </c:pt>
                <c:pt idx="17">
                  <c:v>0.99990224022419583</c:v>
                </c:pt>
                <c:pt idx="18">
                  <c:v>1.0001795729215128</c:v>
                </c:pt>
                <c:pt idx="19">
                  <c:v>0.99884837597439113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CE6-40B1-9F2E-849C18B853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8340328"/>
        <c:axId val="588338032"/>
      </c:scatterChart>
      <c:valAx>
        <c:axId val="588340328"/>
        <c:scaling>
          <c:orientation val="minMax"/>
          <c:max val="2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>
                    <a:solidFill>
                      <a:schemeClr val="tx1"/>
                    </a:solidFill>
                  </a:rPr>
                  <a:t>Independent</a:t>
                </a:r>
                <a:r>
                  <a:rPr lang="en-US" sz="1600" b="1" baseline="0">
                    <a:solidFill>
                      <a:schemeClr val="tx1"/>
                    </a:solidFill>
                  </a:rPr>
                  <a:t> Job Sequence</a:t>
                </a:r>
                <a:r>
                  <a:rPr lang="en-US" sz="1600" b="1">
                    <a:solidFill>
                      <a:schemeClr val="tx1"/>
                    </a:solidFill>
                  </a:rPr>
                  <a:t> Number</a:t>
                </a:r>
              </a:p>
            </c:rich>
          </c:tx>
          <c:layout>
            <c:manualLayout>
              <c:xMode val="edge"/>
              <c:yMode val="edge"/>
              <c:x val="0.33321326684290531"/>
              <c:y val="0.953535353535353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in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8338032"/>
        <c:crosses val="autoZero"/>
        <c:crossBetween val="midCat"/>
        <c:majorUnit val="5"/>
      </c:valAx>
      <c:valAx>
        <c:axId val="588338032"/>
        <c:scaling>
          <c:orientation val="minMax"/>
          <c:max val="1.0029999999999999"/>
          <c:min val="0.99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>
                    <a:solidFill>
                      <a:schemeClr val="tx1"/>
                    </a:solidFill>
                  </a:rPr>
                  <a:t>Reaction Rate Ratio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0"/>
        <c:majorTickMark val="in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8340328"/>
        <c:crosses val="autoZero"/>
        <c:crossBetween val="midCat"/>
        <c:majorUnit val="1.0000000000000002E-3"/>
        <c:minorUnit val="2.5000000000000011E-4"/>
      </c:valAx>
      <c:spPr>
        <a:solidFill>
          <a:srgbClr val="FFFFCC"/>
        </a:solidFill>
        <a:ln w="19050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34268842964869239"/>
          <c:y val="0.79105116080919535"/>
          <c:w val="0.3830201987431498"/>
          <c:h val="7.8094983069724955E-2"/>
        </c:manualLayout>
      </c:layout>
      <c:overlay val="0"/>
      <c:spPr>
        <a:solidFill>
          <a:schemeClr val="bg1"/>
        </a:solidFill>
        <a:ln w="19050"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F03324C-C995-4A73-AFB9-1DAE9AA00E0E}">
  <sheetPr/>
  <sheetViews>
    <sheetView zoomScale="110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B359744-2093-406C-9222-A8E83F40BB1E}">
  <sheetPr/>
  <sheetViews>
    <sheetView zoomScale="110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6FC8755-BC71-408E-977A-F62817B5C3DB}">
  <sheetPr/>
  <sheetViews>
    <sheetView tabSelected="1" zoomScale="110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14E94AC7-DD3E-4348-BBDC-DA2B0CC09B87}">
  <sheetPr/>
  <sheetViews>
    <sheetView zoomScale="11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95A8613-8E84-43FC-A150-D97548D9421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0.126</cdr:x>
      <cdr:y>0.65978</cdr:y>
    </cdr:from>
    <cdr:to>
      <cdr:x>0.703</cdr:x>
      <cdr:y>0.89118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B7F54315-1750-4ABB-9306-94AA7561C034}"/>
            </a:ext>
          </a:extLst>
        </cdr:cNvPr>
        <cdr:cNvSpPr txBox="1"/>
      </cdr:nvSpPr>
      <cdr:spPr>
        <a:xfrm xmlns:a="http://schemas.openxmlformats.org/drawingml/2006/main">
          <a:off x="1091045" y="4147705"/>
          <a:ext cx="4996296" cy="145472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15875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tx1"/>
              </a:solidFill>
            </a:rPr>
            <a:t>Average k</a:t>
          </a:r>
          <a:r>
            <a:rPr lang="en-US" sz="1400" b="1" baseline="-25000">
              <a:solidFill>
                <a:schemeClr val="tx1"/>
              </a:solidFill>
            </a:rPr>
            <a:t>calc</a:t>
          </a:r>
          <a:r>
            <a:rPr lang="en-US" sz="1400" b="1">
              <a:solidFill>
                <a:schemeClr val="tx1"/>
              </a:solidFill>
            </a:rPr>
            <a:t> = 1.000696 ± 0.4 pcm.</a:t>
          </a:r>
        </a:p>
        <a:p xmlns:a="http://schemas.openxmlformats.org/drawingml/2006/main">
          <a:r>
            <a:rPr lang="en-US" sz="1400" b="1">
              <a:solidFill>
                <a:schemeClr val="tx1"/>
              </a:solidFill>
            </a:rPr>
            <a:t>Population Standard Deviation = </a:t>
          </a:r>
          <a:r>
            <a:rPr lang="en-US" sz="1400" b="1">
              <a:effectLst/>
              <a:latin typeface="+mn-lt"/>
              <a:ea typeface="+mn-ea"/>
              <a:cs typeface="+mn-cs"/>
            </a:rPr>
            <a:t>±</a:t>
          </a:r>
          <a:r>
            <a:rPr lang="en-US" sz="1400" b="1">
              <a:solidFill>
                <a:schemeClr val="tx1"/>
              </a:solidFill>
            </a:rPr>
            <a:t>1.8 pcm.</a:t>
          </a:r>
        </a:p>
        <a:p xmlns:a="http://schemas.openxmlformats.org/drawingml/2006/main">
          <a:r>
            <a:rPr lang="en-US" sz="1400" b="1">
              <a:solidFill>
                <a:schemeClr val="tx1"/>
              </a:solidFill>
            </a:rPr>
            <a:t>Min-to-Max Variation for these 20 jobs is 5.6 pcm.</a:t>
          </a:r>
        </a:p>
        <a:p xmlns:a="http://schemas.openxmlformats.org/drawingml/2006/main">
          <a:r>
            <a:rPr lang="en-US" sz="1400" b="1">
              <a:solidFill>
                <a:schemeClr val="tx1"/>
              </a:solidFill>
            </a:rPr>
            <a:t>Typical</a:t>
          </a:r>
          <a:r>
            <a:rPr lang="en-US" sz="1400" b="1" baseline="0">
              <a:solidFill>
                <a:schemeClr val="tx1"/>
              </a:solidFill>
            </a:rPr>
            <a:t> MCNP6© Standard Deviation is </a:t>
          </a:r>
          <a:r>
            <a:rPr lang="en-US" sz="1400" b="1">
              <a:effectLst/>
              <a:latin typeface="+mn-lt"/>
              <a:ea typeface="+mn-ea"/>
              <a:cs typeface="+mn-cs"/>
            </a:rPr>
            <a:t>±</a:t>
          </a:r>
          <a:r>
            <a:rPr lang="en-US" sz="1400" b="1" baseline="0">
              <a:solidFill>
                <a:schemeClr val="tx1"/>
              </a:solidFill>
            </a:rPr>
            <a:t>2 pcm.</a:t>
          </a:r>
        </a:p>
        <a:p xmlns:a="http://schemas.openxmlformats.org/drawingml/2006/main">
          <a:r>
            <a:rPr lang="en-US" sz="1400" b="1" baseline="0">
              <a:solidFill>
                <a:schemeClr val="accent1">
                  <a:lumMod val="75000"/>
                </a:schemeClr>
              </a:solidFill>
            </a:rPr>
            <a:t>Each independent job was run for one billion active histories ... one million histories/cycle; 50 warmup cycles; 1000 active cycles.</a:t>
          </a:r>
          <a:endParaRPr lang="en-US" sz="1400" b="1">
            <a:solidFill>
              <a:schemeClr val="accent1">
                <a:lumMod val="75000"/>
              </a:schemeClr>
            </a:solidFill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C26EBFB-36E8-4A94-9719-6106D8BEE41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518F822-9D67-4A3B-8264-267E28E574D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58311" cy="628135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8B2086C-6252-4992-BFEC-86596BCF90E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F6C829-592A-42FF-9C84-2ADF23E8A6BD}">
  <dimension ref="B3:AU385"/>
  <sheetViews>
    <sheetView workbookViewId="0"/>
  </sheetViews>
  <sheetFormatPr defaultRowHeight="15" x14ac:dyDescent="0.25"/>
  <cols>
    <col min="1" max="1" width="3.7109375" style="1" customWidth="1"/>
    <col min="2" max="2" width="25.7109375" style="1" customWidth="1"/>
    <col min="3" max="5" width="12.7109375" style="1" customWidth="1"/>
    <col min="6" max="23" width="2.7109375" style="1" customWidth="1"/>
    <col min="24" max="25" width="12.7109375" style="1" customWidth="1"/>
    <col min="26" max="26" width="1.7109375" style="1" customWidth="1"/>
    <col min="27" max="28" width="12.7109375" style="1" customWidth="1"/>
    <col min="29" max="46" width="2.7109375" style="1" customWidth="1"/>
    <col min="47" max="47" width="12.7109375" style="1" customWidth="1"/>
    <col min="48" max="16384" width="9.140625" style="1"/>
  </cols>
  <sheetData>
    <row r="3" spans="2:47" x14ac:dyDescent="0.25">
      <c r="D3" s="1" t="s">
        <v>106</v>
      </c>
      <c r="E3" s="15">
        <v>1</v>
      </c>
      <c r="F3" s="15">
        <f t="shared" ref="F3:X3" si="0">E3+1</f>
        <v>2</v>
      </c>
      <c r="G3" s="15">
        <f t="shared" si="0"/>
        <v>3</v>
      </c>
      <c r="H3" s="15">
        <f t="shared" si="0"/>
        <v>4</v>
      </c>
      <c r="I3" s="15">
        <f t="shared" si="0"/>
        <v>5</v>
      </c>
      <c r="J3" s="15">
        <f t="shared" si="0"/>
        <v>6</v>
      </c>
      <c r="K3" s="15">
        <f t="shared" si="0"/>
        <v>7</v>
      </c>
      <c r="L3" s="15">
        <f t="shared" si="0"/>
        <v>8</v>
      </c>
      <c r="M3" s="15">
        <f t="shared" si="0"/>
        <v>9</v>
      </c>
      <c r="N3" s="15">
        <f t="shared" si="0"/>
        <v>10</v>
      </c>
      <c r="O3" s="15">
        <f t="shared" si="0"/>
        <v>11</v>
      </c>
      <c r="P3" s="15">
        <f t="shared" si="0"/>
        <v>12</v>
      </c>
      <c r="Q3" s="15">
        <f t="shared" si="0"/>
        <v>13</v>
      </c>
      <c r="R3" s="15">
        <f t="shared" si="0"/>
        <v>14</v>
      </c>
      <c r="S3" s="15">
        <f t="shared" si="0"/>
        <v>15</v>
      </c>
      <c r="T3" s="15">
        <f t="shared" si="0"/>
        <v>16</v>
      </c>
      <c r="U3" s="15">
        <f t="shared" si="0"/>
        <v>17</v>
      </c>
      <c r="V3" s="15">
        <f t="shared" si="0"/>
        <v>18</v>
      </c>
      <c r="W3" s="15">
        <f t="shared" si="0"/>
        <v>19</v>
      </c>
      <c r="X3" s="15">
        <f t="shared" si="0"/>
        <v>20</v>
      </c>
      <c r="Y3" s="15" t="s">
        <v>112</v>
      </c>
      <c r="AB3" s="15">
        <v>1</v>
      </c>
      <c r="AC3" s="15">
        <f t="shared" ref="AC3:AU3" si="1">AB3+1</f>
        <v>2</v>
      </c>
      <c r="AD3" s="15">
        <f t="shared" si="1"/>
        <v>3</v>
      </c>
      <c r="AE3" s="15">
        <f t="shared" si="1"/>
        <v>4</v>
      </c>
      <c r="AF3" s="15">
        <f t="shared" si="1"/>
        <v>5</v>
      </c>
      <c r="AG3" s="15">
        <f t="shared" si="1"/>
        <v>6</v>
      </c>
      <c r="AH3" s="15">
        <f t="shared" si="1"/>
        <v>7</v>
      </c>
      <c r="AI3" s="15">
        <f t="shared" si="1"/>
        <v>8</v>
      </c>
      <c r="AJ3" s="15">
        <f t="shared" si="1"/>
        <v>9</v>
      </c>
      <c r="AK3" s="15">
        <f t="shared" si="1"/>
        <v>10</v>
      </c>
      <c r="AL3" s="15">
        <f t="shared" si="1"/>
        <v>11</v>
      </c>
      <c r="AM3" s="15">
        <f t="shared" si="1"/>
        <v>12</v>
      </c>
      <c r="AN3" s="15">
        <f t="shared" si="1"/>
        <v>13</v>
      </c>
      <c r="AO3" s="15">
        <f t="shared" si="1"/>
        <v>14</v>
      </c>
      <c r="AP3" s="15">
        <f t="shared" si="1"/>
        <v>15</v>
      </c>
      <c r="AQ3" s="15">
        <f t="shared" si="1"/>
        <v>16</v>
      </c>
      <c r="AR3" s="15">
        <f t="shared" si="1"/>
        <v>17</v>
      </c>
      <c r="AS3" s="15">
        <f t="shared" si="1"/>
        <v>18</v>
      </c>
      <c r="AT3" s="15">
        <f t="shared" si="1"/>
        <v>19</v>
      </c>
      <c r="AU3" s="15">
        <f t="shared" si="1"/>
        <v>20</v>
      </c>
    </row>
    <row r="4" spans="2:47" ht="18" x14ac:dyDescent="0.25">
      <c r="B4" s="9" t="s">
        <v>105</v>
      </c>
      <c r="D4" s="14">
        <f>AVERAGE(E4:X4)</f>
        <v>1.0006955999999998</v>
      </c>
      <c r="E4" s="14">
        <v>1.0006900000000001</v>
      </c>
      <c r="F4" s="14">
        <v>1.0006889999999999</v>
      </c>
      <c r="G4" s="14">
        <v>1.0007109999999999</v>
      </c>
      <c r="H4" s="14">
        <v>1.0006790000000001</v>
      </c>
      <c r="I4" s="14">
        <v>1.000721</v>
      </c>
      <c r="J4" s="14">
        <v>1.000675</v>
      </c>
      <c r="K4" s="14">
        <v>1.0007250000000001</v>
      </c>
      <c r="L4" s="14">
        <v>1.000688</v>
      </c>
      <c r="M4" s="14">
        <v>1.000683</v>
      </c>
      <c r="N4" s="14">
        <v>1.0007090000000001</v>
      </c>
      <c r="O4" s="14">
        <v>1.0006710000000001</v>
      </c>
      <c r="P4" s="14">
        <v>1.000704</v>
      </c>
      <c r="Q4" s="14">
        <v>1.000712</v>
      </c>
      <c r="R4" s="14">
        <v>1.000669</v>
      </c>
      <c r="S4" s="14">
        <v>1.0007219999999999</v>
      </c>
      <c r="T4" s="14">
        <v>1.000685</v>
      </c>
      <c r="U4" s="14">
        <v>1.000691</v>
      </c>
      <c r="V4" s="14">
        <v>1.0006729999999999</v>
      </c>
      <c r="W4" s="14">
        <v>1.0007109999999999</v>
      </c>
      <c r="X4" s="14">
        <v>1.000704</v>
      </c>
      <c r="Y4" s="14">
        <v>2.0000000000000002E-5</v>
      </c>
    </row>
    <row r="5" spans="2:47" x14ac:dyDescent="0.25">
      <c r="B5" s="9"/>
      <c r="C5" s="1" t="s">
        <v>6</v>
      </c>
      <c r="D5" s="14">
        <f>MIN(E4:X4)</f>
        <v>1.000669</v>
      </c>
    </row>
    <row r="6" spans="2:47" x14ac:dyDescent="0.25">
      <c r="B6" s="9"/>
      <c r="C6" s="1" t="s">
        <v>5</v>
      </c>
      <c r="D6" s="14">
        <f>MAX(E4:X4)</f>
        <v>1.0007250000000001</v>
      </c>
    </row>
    <row r="7" spans="2:47" x14ac:dyDescent="0.25">
      <c r="B7" s="9"/>
      <c r="C7" s="1" t="s">
        <v>4</v>
      </c>
      <c r="D7" s="14">
        <f>_xlfn.STDEV.S(E4:X4)</f>
        <v>1.8091579896664715E-5</v>
      </c>
    </row>
    <row r="8" spans="2:47" x14ac:dyDescent="0.25">
      <c r="B8" s="9"/>
      <c r="C8" s="13" t="s">
        <v>0</v>
      </c>
      <c r="D8" s="12">
        <f>(D6-D5)/D7</f>
        <v>3.0953626117738851</v>
      </c>
    </row>
    <row r="9" spans="2:47" x14ac:dyDescent="0.25">
      <c r="B9" s="9"/>
    </row>
    <row r="11" spans="2:47" x14ac:dyDescent="0.25">
      <c r="C11" s="11" t="s">
        <v>104</v>
      </c>
      <c r="E11" s="5">
        <v>-11</v>
      </c>
      <c r="F11" s="5">
        <v>-11</v>
      </c>
      <c r="G11" s="5">
        <v>-11</v>
      </c>
      <c r="H11" s="5">
        <v>-11</v>
      </c>
      <c r="I11" s="5">
        <v>-11</v>
      </c>
      <c r="J11" s="5">
        <v>-11</v>
      </c>
      <c r="K11" s="5">
        <v>-11</v>
      </c>
      <c r="L11" s="5">
        <v>-11</v>
      </c>
      <c r="M11" s="5">
        <v>-11</v>
      </c>
      <c r="N11" s="5">
        <v>-11</v>
      </c>
      <c r="O11" s="5">
        <v>-11</v>
      </c>
      <c r="P11" s="5">
        <v>-11</v>
      </c>
      <c r="Q11" s="5">
        <v>-11</v>
      </c>
      <c r="R11" s="5">
        <v>-11</v>
      </c>
      <c r="S11" s="5">
        <v>-11</v>
      </c>
      <c r="T11" s="5">
        <v>-11</v>
      </c>
      <c r="U11" s="5">
        <v>-11</v>
      </c>
      <c r="V11" s="5">
        <v>-11</v>
      </c>
      <c r="W11" s="5">
        <v>-11</v>
      </c>
      <c r="X11" s="5">
        <v>-11</v>
      </c>
      <c r="Y11" s="5"/>
    </row>
    <row r="12" spans="2:47" x14ac:dyDescent="0.25">
      <c r="C12" s="10"/>
      <c r="E12" s="5" t="s">
        <v>13</v>
      </c>
      <c r="F12" s="5" t="s">
        <v>13</v>
      </c>
      <c r="G12" s="5" t="s">
        <v>13</v>
      </c>
      <c r="H12" s="5" t="s">
        <v>13</v>
      </c>
      <c r="I12" s="5" t="s">
        <v>13</v>
      </c>
      <c r="J12" s="5" t="s">
        <v>13</v>
      </c>
      <c r="K12" s="5" t="s">
        <v>13</v>
      </c>
      <c r="L12" s="5" t="s">
        <v>13</v>
      </c>
      <c r="M12" s="5" t="s">
        <v>13</v>
      </c>
      <c r="N12" s="5" t="s">
        <v>13</v>
      </c>
      <c r="O12" s="5" t="s">
        <v>13</v>
      </c>
      <c r="P12" s="5" t="s">
        <v>13</v>
      </c>
      <c r="Q12" s="5" t="s">
        <v>13</v>
      </c>
      <c r="R12" s="5" t="s">
        <v>13</v>
      </c>
      <c r="S12" s="5" t="s">
        <v>13</v>
      </c>
      <c r="T12" s="5" t="s">
        <v>13</v>
      </c>
      <c r="U12" s="5" t="s">
        <v>13</v>
      </c>
      <c r="V12" s="5" t="s">
        <v>13</v>
      </c>
      <c r="W12" s="5" t="s">
        <v>13</v>
      </c>
      <c r="X12" s="5" t="s">
        <v>13</v>
      </c>
      <c r="Y12" s="5"/>
    </row>
    <row r="13" spans="2:47" x14ac:dyDescent="0.25">
      <c r="B13" s="1" t="s">
        <v>103</v>
      </c>
      <c r="D13" s="5">
        <f>AVERAGE(E13:X13)</f>
        <v>8.1891875000000003E-3</v>
      </c>
      <c r="E13" s="5">
        <v>8.1882199999999995E-3</v>
      </c>
      <c r="F13" s="5">
        <v>8.1874800000000005E-3</v>
      </c>
      <c r="G13" s="5">
        <v>8.19544E-3</v>
      </c>
      <c r="H13" s="5">
        <v>8.1853700000000008E-3</v>
      </c>
      <c r="I13" s="5">
        <v>8.1872200000000003E-3</v>
      </c>
      <c r="J13" s="5">
        <v>8.1998999999999996E-3</v>
      </c>
      <c r="K13" s="5">
        <v>8.1983899999999998E-3</v>
      </c>
      <c r="L13" s="5">
        <v>8.1887499999999998E-3</v>
      </c>
      <c r="M13" s="5">
        <v>8.1945500000000001E-3</v>
      </c>
      <c r="N13" s="5">
        <v>8.1926700000000009E-3</v>
      </c>
      <c r="O13" s="5">
        <v>8.1862500000000008E-3</v>
      </c>
      <c r="P13" s="5">
        <v>8.1851900000000002E-3</v>
      </c>
      <c r="Q13" s="5">
        <v>8.1855899999999995E-3</v>
      </c>
      <c r="R13" s="5">
        <v>8.1908999999999992E-3</v>
      </c>
      <c r="S13" s="5">
        <v>8.1827800000000006E-3</v>
      </c>
      <c r="T13" s="5">
        <v>8.1883100000000007E-3</v>
      </c>
      <c r="U13" s="5">
        <v>8.1861899999999994E-3</v>
      </c>
      <c r="V13" s="5">
        <v>8.1885499999999993E-3</v>
      </c>
      <c r="W13" s="5">
        <v>8.1917799999999992E-3</v>
      </c>
      <c r="X13" s="5">
        <v>8.1802200000000002E-3</v>
      </c>
      <c r="Y13" s="19">
        <v>8.0000000000000004E-4</v>
      </c>
    </row>
    <row r="14" spans="2:47" x14ac:dyDescent="0.25">
      <c r="C14" s="1" t="s">
        <v>6</v>
      </c>
      <c r="D14" s="5">
        <f>MIN(E13:X13)</f>
        <v>8.1802200000000002E-3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19"/>
    </row>
    <row r="15" spans="2:47" x14ac:dyDescent="0.25">
      <c r="C15" s="1" t="s">
        <v>5</v>
      </c>
      <c r="D15" s="5">
        <f>MAX(E13:X13)</f>
        <v>8.1998999999999996E-3</v>
      </c>
      <c r="E15" s="5" t="s">
        <v>14</v>
      </c>
      <c r="F15" s="5" t="s">
        <v>14</v>
      </c>
      <c r="G15" s="5" t="s">
        <v>14</v>
      </c>
      <c r="H15" s="5" t="s">
        <v>14</v>
      </c>
      <c r="I15" s="5" t="s">
        <v>14</v>
      </c>
      <c r="J15" s="5" t="s">
        <v>14</v>
      </c>
      <c r="K15" s="5" t="s">
        <v>14</v>
      </c>
      <c r="L15" s="5" t="s">
        <v>14</v>
      </c>
      <c r="M15" s="5" t="s">
        <v>14</v>
      </c>
      <c r="N15" s="5" t="s">
        <v>14</v>
      </c>
      <c r="O15" s="5" t="s">
        <v>14</v>
      </c>
      <c r="P15" s="5" t="s">
        <v>14</v>
      </c>
      <c r="Q15" s="5" t="s">
        <v>14</v>
      </c>
      <c r="R15" s="5" t="s">
        <v>14</v>
      </c>
      <c r="S15" s="5" t="s">
        <v>14</v>
      </c>
      <c r="T15" s="5" t="s">
        <v>14</v>
      </c>
      <c r="U15" s="5" t="s">
        <v>14</v>
      </c>
      <c r="V15" s="5" t="s">
        <v>14</v>
      </c>
      <c r="W15" s="5" t="s">
        <v>14</v>
      </c>
      <c r="X15" s="5" t="s">
        <v>14</v>
      </c>
      <c r="Y15" s="19" t="s">
        <v>113</v>
      </c>
    </row>
    <row r="16" spans="2:47" x14ac:dyDescent="0.25">
      <c r="C16" s="1" t="s">
        <v>4</v>
      </c>
      <c r="D16" s="5">
        <f>_xlfn.STDEV.S(E13:X13)</f>
        <v>5.0301573429401983E-6</v>
      </c>
      <c r="E16" s="5">
        <v>-11</v>
      </c>
      <c r="F16" s="5">
        <v>-11</v>
      </c>
      <c r="G16" s="5">
        <v>-11</v>
      </c>
      <c r="H16" s="5">
        <v>-11</v>
      </c>
      <c r="I16" s="5">
        <v>-11</v>
      </c>
      <c r="J16" s="5">
        <v>-11</v>
      </c>
      <c r="K16" s="5">
        <v>-11</v>
      </c>
      <c r="L16" s="5">
        <v>-11</v>
      </c>
      <c r="M16" s="5">
        <v>-11</v>
      </c>
      <c r="N16" s="5">
        <v>-11</v>
      </c>
      <c r="O16" s="5">
        <v>-11</v>
      </c>
      <c r="P16" s="5">
        <v>-11</v>
      </c>
      <c r="Q16" s="5">
        <v>-11</v>
      </c>
      <c r="R16" s="5">
        <v>-11</v>
      </c>
      <c r="S16" s="5">
        <v>-11</v>
      </c>
      <c r="T16" s="5">
        <v>-11</v>
      </c>
      <c r="U16" s="5">
        <v>-11</v>
      </c>
      <c r="V16" s="5">
        <v>-11</v>
      </c>
      <c r="W16" s="5">
        <v>-11</v>
      </c>
      <c r="X16" s="5">
        <v>-11</v>
      </c>
      <c r="Y16" s="19" t="s">
        <v>113</v>
      </c>
    </row>
    <row r="17" spans="2:47" ht="15.75" thickBot="1" x14ac:dyDescent="0.3">
      <c r="B17" s="4"/>
      <c r="C17" s="3" t="s">
        <v>0</v>
      </c>
      <c r="D17" s="2">
        <f>(D15-D14)/D16</f>
        <v>3.9124024674138944</v>
      </c>
      <c r="E17" s="5" t="s">
        <v>13</v>
      </c>
      <c r="F17" s="5" t="s">
        <v>13</v>
      </c>
      <c r="G17" s="5" t="s">
        <v>13</v>
      </c>
      <c r="H17" s="5" t="s">
        <v>13</v>
      </c>
      <c r="I17" s="5" t="s">
        <v>13</v>
      </c>
      <c r="J17" s="5" t="s">
        <v>13</v>
      </c>
      <c r="K17" s="5" t="s">
        <v>13</v>
      </c>
      <c r="L17" s="5" t="s">
        <v>13</v>
      </c>
      <c r="M17" s="5" t="s">
        <v>13</v>
      </c>
      <c r="N17" s="5" t="s">
        <v>13</v>
      </c>
      <c r="O17" s="5" t="s">
        <v>13</v>
      </c>
      <c r="P17" s="5" t="s">
        <v>13</v>
      </c>
      <c r="Q17" s="5" t="s">
        <v>13</v>
      </c>
      <c r="R17" s="5" t="s">
        <v>13</v>
      </c>
      <c r="S17" s="5" t="s">
        <v>13</v>
      </c>
      <c r="T17" s="5" t="s">
        <v>13</v>
      </c>
      <c r="U17" s="5" t="s">
        <v>13</v>
      </c>
      <c r="V17" s="5" t="s">
        <v>13</v>
      </c>
      <c r="W17" s="5" t="s">
        <v>13</v>
      </c>
      <c r="X17" s="5" t="s">
        <v>13</v>
      </c>
      <c r="Y17" s="19">
        <v>0</v>
      </c>
    </row>
    <row r="18" spans="2:47" ht="17.25" x14ac:dyDescent="0.25">
      <c r="B18" s="1" t="s">
        <v>102</v>
      </c>
      <c r="C18" s="1" t="s">
        <v>69</v>
      </c>
      <c r="D18" s="5">
        <f>AVERAGE(E18:X18)</f>
        <v>1.5823879999999999E-2</v>
      </c>
      <c r="E18" s="5">
        <v>1.58219E-2</v>
      </c>
      <c r="F18" s="5">
        <v>1.5821600000000002E-2</v>
      </c>
      <c r="G18" s="5">
        <v>1.58359E-2</v>
      </c>
      <c r="H18" s="5">
        <v>1.5816400000000001E-2</v>
      </c>
      <c r="I18" s="5">
        <v>1.5820799999999999E-2</v>
      </c>
      <c r="J18" s="5">
        <v>1.5844299999999999E-2</v>
      </c>
      <c r="K18" s="5">
        <v>1.5840699999999999E-2</v>
      </c>
      <c r="L18" s="5">
        <v>1.58224E-2</v>
      </c>
      <c r="M18" s="5">
        <v>1.58364E-2</v>
      </c>
      <c r="N18" s="5">
        <v>1.58301E-2</v>
      </c>
      <c r="O18" s="5">
        <v>1.58189E-2</v>
      </c>
      <c r="P18" s="5">
        <v>1.5817700000000001E-2</v>
      </c>
      <c r="Q18" s="5">
        <v>1.5816E-2</v>
      </c>
      <c r="R18" s="5">
        <v>1.5826900000000001E-2</v>
      </c>
      <c r="S18" s="5">
        <v>1.5811200000000001E-2</v>
      </c>
      <c r="T18" s="5">
        <v>1.5821999999999999E-2</v>
      </c>
      <c r="U18" s="5">
        <v>1.58183E-2</v>
      </c>
      <c r="V18" s="5">
        <v>1.5821399999999999E-2</v>
      </c>
      <c r="W18" s="5">
        <v>1.58277E-2</v>
      </c>
      <c r="X18" s="5">
        <v>1.5807000000000002E-2</v>
      </c>
      <c r="Y18" s="19">
        <v>8.0000000000000004E-4</v>
      </c>
      <c r="AB18" s="9">
        <f t="shared" ref="AB18:AU18" si="2">E18/$D18</f>
        <v>0.99987487266081398</v>
      </c>
      <c r="AC18" s="9">
        <f t="shared" si="2"/>
        <v>0.99985591397305862</v>
      </c>
      <c r="AD18" s="9">
        <f t="shared" si="2"/>
        <v>1.000759611422736</v>
      </c>
      <c r="AE18" s="9">
        <f t="shared" si="2"/>
        <v>0.9995272967186305</v>
      </c>
      <c r="AF18" s="9">
        <f t="shared" si="2"/>
        <v>0.9998053574723772</v>
      </c>
      <c r="AG18" s="9">
        <f t="shared" si="2"/>
        <v>1.0012904546798889</v>
      </c>
      <c r="AH18" s="9">
        <f t="shared" si="2"/>
        <v>1.0010629504268234</v>
      </c>
      <c r="AI18" s="9">
        <f t="shared" si="2"/>
        <v>0.99990647047373982</v>
      </c>
      <c r="AJ18" s="9">
        <f t="shared" si="2"/>
        <v>1.0007912092356617</v>
      </c>
      <c r="AK18" s="9">
        <f t="shared" si="2"/>
        <v>1.0003930767927969</v>
      </c>
      <c r="AL18" s="9">
        <f t="shared" si="2"/>
        <v>0.99968528578325933</v>
      </c>
      <c r="AM18" s="9">
        <f t="shared" si="2"/>
        <v>0.99960945103223753</v>
      </c>
      <c r="AN18" s="9">
        <f t="shared" si="2"/>
        <v>0.99950201846828979</v>
      </c>
      <c r="AO18" s="9">
        <f t="shared" si="2"/>
        <v>1.0001908507900719</v>
      </c>
      <c r="AP18" s="9">
        <f t="shared" si="2"/>
        <v>0.99919867946420238</v>
      </c>
      <c r="AQ18" s="9">
        <f t="shared" si="2"/>
        <v>0.99988119222339911</v>
      </c>
      <c r="AR18" s="9">
        <f t="shared" si="2"/>
        <v>0.99964736840774837</v>
      </c>
      <c r="AS18" s="9">
        <f t="shared" si="2"/>
        <v>0.99984327484788815</v>
      </c>
      <c r="AT18" s="9">
        <f t="shared" si="2"/>
        <v>1.0002414072907531</v>
      </c>
      <c r="AU18" s="9">
        <f t="shared" si="2"/>
        <v>0.99893325783562581</v>
      </c>
    </row>
    <row r="19" spans="2:47" x14ac:dyDescent="0.25">
      <c r="C19" s="1" t="s">
        <v>6</v>
      </c>
      <c r="D19" s="5">
        <f>MIN(E18:X18)</f>
        <v>1.5807000000000002E-2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19"/>
      <c r="AA19" s="9">
        <f>MIN(AB18:AU18)</f>
        <v>0.99893325783562581</v>
      </c>
      <c r="AC19" s="5"/>
    </row>
    <row r="20" spans="2:47" x14ac:dyDescent="0.25">
      <c r="C20" s="1" t="s">
        <v>5</v>
      </c>
      <c r="D20" s="5">
        <f>MAX(E18:X18)</f>
        <v>1.5844299999999999E-2</v>
      </c>
      <c r="E20" s="5" t="s">
        <v>14</v>
      </c>
      <c r="F20" s="5" t="s">
        <v>14</v>
      </c>
      <c r="G20" s="5" t="s">
        <v>14</v>
      </c>
      <c r="H20" s="5" t="s">
        <v>14</v>
      </c>
      <c r="I20" s="5" t="s">
        <v>14</v>
      </c>
      <c r="J20" s="5" t="s">
        <v>14</v>
      </c>
      <c r="K20" s="5" t="s">
        <v>14</v>
      </c>
      <c r="L20" s="5" t="s">
        <v>14</v>
      </c>
      <c r="M20" s="5" t="s">
        <v>14</v>
      </c>
      <c r="N20" s="5" t="s">
        <v>14</v>
      </c>
      <c r="O20" s="5" t="s">
        <v>14</v>
      </c>
      <c r="P20" s="5" t="s">
        <v>14</v>
      </c>
      <c r="Q20" s="5" t="s">
        <v>14</v>
      </c>
      <c r="R20" s="5" t="s">
        <v>14</v>
      </c>
      <c r="S20" s="5" t="s">
        <v>14</v>
      </c>
      <c r="T20" s="5" t="s">
        <v>14</v>
      </c>
      <c r="U20" s="5" t="s">
        <v>14</v>
      </c>
      <c r="V20" s="5" t="s">
        <v>14</v>
      </c>
      <c r="W20" s="5" t="s">
        <v>14</v>
      </c>
      <c r="X20" s="5" t="s">
        <v>14</v>
      </c>
      <c r="Y20" s="19" t="s">
        <v>113</v>
      </c>
      <c r="AA20" s="9">
        <f>MAX(AB18:AU18)</f>
        <v>1.0012904546798889</v>
      </c>
      <c r="AC20" s="5"/>
    </row>
    <row r="21" spans="2:47" x14ac:dyDescent="0.25">
      <c r="C21" s="1" t="s">
        <v>4</v>
      </c>
      <c r="D21" s="5">
        <f>_xlfn.STDEV.S(E18:X18)</f>
        <v>9.6023352422863176E-6</v>
      </c>
      <c r="E21" s="5">
        <v>-11</v>
      </c>
      <c r="F21" s="5">
        <v>-11</v>
      </c>
      <c r="G21" s="5">
        <v>-11</v>
      </c>
      <c r="H21" s="5">
        <v>-11</v>
      </c>
      <c r="I21" s="5">
        <v>-11</v>
      </c>
      <c r="J21" s="5">
        <v>-11</v>
      </c>
      <c r="K21" s="5">
        <v>-11</v>
      </c>
      <c r="L21" s="5">
        <v>-11</v>
      </c>
      <c r="M21" s="5">
        <v>-11</v>
      </c>
      <c r="N21" s="5">
        <v>-11</v>
      </c>
      <c r="O21" s="5">
        <v>-11</v>
      </c>
      <c r="P21" s="5">
        <v>-11</v>
      </c>
      <c r="Q21" s="5">
        <v>-11</v>
      </c>
      <c r="R21" s="5">
        <v>-11</v>
      </c>
      <c r="S21" s="5">
        <v>-11</v>
      </c>
      <c r="T21" s="5">
        <v>-11</v>
      </c>
      <c r="U21" s="5">
        <v>-11</v>
      </c>
      <c r="V21" s="5">
        <v>-11</v>
      </c>
      <c r="W21" s="5">
        <v>-11</v>
      </c>
      <c r="X21" s="5">
        <v>-11</v>
      </c>
      <c r="Y21" s="19" t="s">
        <v>113</v>
      </c>
      <c r="AA21" s="9">
        <f>_xlfn.STDEV.S(AB18:AU18)</f>
        <v>6.0682558527280122E-4</v>
      </c>
      <c r="AC21" s="5"/>
    </row>
    <row r="22" spans="2:47" ht="15.75" thickBot="1" x14ac:dyDescent="0.3">
      <c r="B22" s="4"/>
      <c r="C22" s="3" t="s">
        <v>0</v>
      </c>
      <c r="D22" s="2">
        <f>(D20-D19)/D21</f>
        <v>3.8844717518023169</v>
      </c>
      <c r="E22" s="5" t="s">
        <v>13</v>
      </c>
      <c r="F22" s="5" t="s">
        <v>13</v>
      </c>
      <c r="G22" s="5" t="s">
        <v>13</v>
      </c>
      <c r="H22" s="5" t="s">
        <v>13</v>
      </c>
      <c r="I22" s="5" t="s">
        <v>13</v>
      </c>
      <c r="J22" s="5" t="s">
        <v>13</v>
      </c>
      <c r="K22" s="5" t="s">
        <v>13</v>
      </c>
      <c r="L22" s="5" t="s">
        <v>13</v>
      </c>
      <c r="M22" s="5" t="s">
        <v>13</v>
      </c>
      <c r="N22" s="5" t="s">
        <v>13</v>
      </c>
      <c r="O22" s="5" t="s">
        <v>13</v>
      </c>
      <c r="P22" s="5" t="s">
        <v>13</v>
      </c>
      <c r="Q22" s="5" t="s">
        <v>13</v>
      </c>
      <c r="R22" s="5" t="s">
        <v>13</v>
      </c>
      <c r="S22" s="5" t="s">
        <v>13</v>
      </c>
      <c r="T22" s="5" t="s">
        <v>13</v>
      </c>
      <c r="U22" s="5" t="s">
        <v>13</v>
      </c>
      <c r="V22" s="5" t="s">
        <v>13</v>
      </c>
      <c r="W22" s="5" t="s">
        <v>13</v>
      </c>
      <c r="X22" s="5" t="s">
        <v>13</v>
      </c>
      <c r="Y22" s="19">
        <v>0</v>
      </c>
      <c r="Z22" s="4"/>
      <c r="AA22" s="2">
        <f>(AA20-AA19)/AA21</f>
        <v>3.8844717518022343</v>
      </c>
      <c r="AC22" s="18"/>
    </row>
    <row r="23" spans="2:47" ht="17.25" x14ac:dyDescent="0.25">
      <c r="B23" s="1" t="s">
        <v>101</v>
      </c>
      <c r="C23" s="1" t="s">
        <v>67</v>
      </c>
      <c r="D23" s="5">
        <f>AVERAGE(E23:X23)</f>
        <v>1.0104470000000001E-2</v>
      </c>
      <c r="E23" s="5">
        <v>1.01025E-2</v>
      </c>
      <c r="F23" s="5">
        <v>1.01031E-2</v>
      </c>
      <c r="G23" s="5">
        <v>1.01117E-2</v>
      </c>
      <c r="H23" s="5">
        <v>1.00994E-2</v>
      </c>
      <c r="I23" s="5">
        <v>1.0102399999999999E-2</v>
      </c>
      <c r="J23" s="5">
        <v>1.01174E-2</v>
      </c>
      <c r="K23" s="5">
        <v>1.0115499999999999E-2</v>
      </c>
      <c r="L23" s="5">
        <v>1.01049E-2</v>
      </c>
      <c r="M23" s="5">
        <v>1.01131E-2</v>
      </c>
      <c r="N23" s="5">
        <v>1.0108900000000001E-2</v>
      </c>
      <c r="O23" s="5">
        <v>1.01002E-2</v>
      </c>
      <c r="P23" s="5">
        <v>1.01011E-2</v>
      </c>
      <c r="Q23" s="5">
        <v>1.0099199999999999E-2</v>
      </c>
      <c r="R23" s="5">
        <v>1.01063E-2</v>
      </c>
      <c r="S23" s="5">
        <v>1.0096900000000001E-2</v>
      </c>
      <c r="T23" s="5">
        <v>1.01035E-2</v>
      </c>
      <c r="U23" s="5">
        <v>1.01022E-2</v>
      </c>
      <c r="V23" s="5">
        <v>1.0102399999999999E-2</v>
      </c>
      <c r="W23" s="5">
        <v>1.0106E-2</v>
      </c>
      <c r="X23" s="5">
        <v>1.00927E-2</v>
      </c>
      <c r="Y23" s="19">
        <v>8.0000000000000004E-4</v>
      </c>
      <c r="AB23" s="9">
        <f t="shared" ref="AB23" si="3">E23/$D23</f>
        <v>0.9998050367807515</v>
      </c>
      <c r="AC23" s="9">
        <f t="shared" ref="AC23" si="4">F23/$D23</f>
        <v>0.99986441644143631</v>
      </c>
      <c r="AD23" s="9">
        <f t="shared" ref="AD23:AU23" si="5">G23/$D23</f>
        <v>1.000715524911252</v>
      </c>
      <c r="AE23" s="9">
        <f t="shared" si="5"/>
        <v>0.99949824186721314</v>
      </c>
      <c r="AF23" s="9">
        <f t="shared" si="5"/>
        <v>0.9997951401706372</v>
      </c>
      <c r="AG23" s="9">
        <f t="shared" si="5"/>
        <v>1.0012796316877579</v>
      </c>
      <c r="AH23" s="9">
        <f t="shared" si="5"/>
        <v>1.0010915960955893</v>
      </c>
      <c r="AI23" s="9">
        <f t="shared" si="5"/>
        <v>1.0000425554234906</v>
      </c>
      <c r="AJ23" s="9">
        <f t="shared" si="5"/>
        <v>1.00085407745285</v>
      </c>
      <c r="AK23" s="9">
        <f t="shared" si="5"/>
        <v>1.0004384198280563</v>
      </c>
      <c r="AL23" s="9">
        <f t="shared" si="5"/>
        <v>0.99957741474812623</v>
      </c>
      <c r="AM23" s="9">
        <f t="shared" si="5"/>
        <v>0.9996664842391535</v>
      </c>
      <c r="AN23" s="9">
        <f t="shared" si="5"/>
        <v>0.99947844864698476</v>
      </c>
      <c r="AO23" s="9">
        <f t="shared" si="5"/>
        <v>1.0001811079650886</v>
      </c>
      <c r="AP23" s="9">
        <f t="shared" si="5"/>
        <v>0.99925082661435982</v>
      </c>
      <c r="AQ23" s="9">
        <f t="shared" si="5"/>
        <v>0.99990400288189274</v>
      </c>
      <c r="AR23" s="9">
        <f t="shared" si="5"/>
        <v>0.99977534695040904</v>
      </c>
      <c r="AS23" s="9">
        <f t="shared" si="5"/>
        <v>0.9997951401706372</v>
      </c>
      <c r="AT23" s="9">
        <f t="shared" si="5"/>
        <v>1.0001514181347462</v>
      </c>
      <c r="AU23" s="9">
        <f t="shared" si="5"/>
        <v>0.99883516898956592</v>
      </c>
    </row>
    <row r="24" spans="2:47" x14ac:dyDescent="0.25">
      <c r="C24" s="1" t="s">
        <v>6</v>
      </c>
      <c r="D24" s="5">
        <f>MIN(E23:X23)</f>
        <v>1.00927E-2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19"/>
      <c r="AA24" s="9">
        <f t="shared" ref="AA24" si="6">MIN(AB23:AU23)</f>
        <v>0.99883516898956592</v>
      </c>
      <c r="AC24" s="5"/>
    </row>
    <row r="25" spans="2:47" x14ac:dyDescent="0.25">
      <c r="C25" s="1" t="s">
        <v>5</v>
      </c>
      <c r="D25" s="5">
        <f>MAX(E23:X23)</f>
        <v>1.01174E-2</v>
      </c>
      <c r="E25" s="5" t="s">
        <v>14</v>
      </c>
      <c r="F25" s="5" t="s">
        <v>14</v>
      </c>
      <c r="G25" s="5" t="s">
        <v>14</v>
      </c>
      <c r="H25" s="5" t="s">
        <v>14</v>
      </c>
      <c r="I25" s="5" t="s">
        <v>14</v>
      </c>
      <c r="J25" s="5" t="s">
        <v>14</v>
      </c>
      <c r="K25" s="5" t="s">
        <v>14</v>
      </c>
      <c r="L25" s="5" t="s">
        <v>14</v>
      </c>
      <c r="M25" s="5" t="s">
        <v>14</v>
      </c>
      <c r="N25" s="5" t="s">
        <v>14</v>
      </c>
      <c r="O25" s="5" t="s">
        <v>14</v>
      </c>
      <c r="P25" s="5" t="s">
        <v>14</v>
      </c>
      <c r="Q25" s="5" t="s">
        <v>14</v>
      </c>
      <c r="R25" s="5" t="s">
        <v>14</v>
      </c>
      <c r="S25" s="5" t="s">
        <v>14</v>
      </c>
      <c r="T25" s="5" t="s">
        <v>14</v>
      </c>
      <c r="U25" s="5" t="s">
        <v>14</v>
      </c>
      <c r="V25" s="5" t="s">
        <v>14</v>
      </c>
      <c r="W25" s="5" t="s">
        <v>14</v>
      </c>
      <c r="X25" s="5" t="s">
        <v>14</v>
      </c>
      <c r="Y25" s="19" t="s">
        <v>113</v>
      </c>
      <c r="AA25" s="9">
        <f t="shared" ref="AA25" si="7">MAX(AB23:AU23)</f>
        <v>1.0012796316877579</v>
      </c>
      <c r="AC25" s="5"/>
    </row>
    <row r="26" spans="2:47" x14ac:dyDescent="0.25">
      <c r="C26" s="1" t="s">
        <v>4</v>
      </c>
      <c r="D26" s="5">
        <f>_xlfn.STDEV.S(E23:X23)</f>
        <v>6.2425618897507841E-6</v>
      </c>
      <c r="E26" s="5">
        <v>-11</v>
      </c>
      <c r="F26" s="5">
        <v>-11</v>
      </c>
      <c r="G26" s="5">
        <v>-11</v>
      </c>
      <c r="H26" s="5">
        <v>-11</v>
      </c>
      <c r="I26" s="5">
        <v>-11</v>
      </c>
      <c r="J26" s="5">
        <v>-11</v>
      </c>
      <c r="K26" s="5">
        <v>-11</v>
      </c>
      <c r="L26" s="5">
        <v>-11</v>
      </c>
      <c r="M26" s="5">
        <v>-11</v>
      </c>
      <c r="N26" s="5">
        <v>-11</v>
      </c>
      <c r="O26" s="5">
        <v>-11</v>
      </c>
      <c r="P26" s="5">
        <v>-11</v>
      </c>
      <c r="Q26" s="5">
        <v>-11</v>
      </c>
      <c r="R26" s="5">
        <v>-11</v>
      </c>
      <c r="S26" s="5">
        <v>-11</v>
      </c>
      <c r="T26" s="5">
        <v>-11</v>
      </c>
      <c r="U26" s="5">
        <v>-11</v>
      </c>
      <c r="V26" s="5">
        <v>-11</v>
      </c>
      <c r="W26" s="5">
        <v>-11</v>
      </c>
      <c r="X26" s="5">
        <v>-11</v>
      </c>
      <c r="Y26" s="19" t="s">
        <v>113</v>
      </c>
      <c r="AA26" s="9">
        <f t="shared" ref="AA26" si="8">_xlfn.STDEV.S(AB23:AU23)</f>
        <v>6.1780201136237012E-4</v>
      </c>
      <c r="AC26" s="5"/>
    </row>
    <row r="27" spans="2:47" ht="15.75" thickBot="1" x14ac:dyDescent="0.3">
      <c r="B27" s="4"/>
      <c r="C27" s="3" t="s">
        <v>0</v>
      </c>
      <c r="D27" s="2">
        <f>(D25-D24)/D26</f>
        <v>3.9567088698878461</v>
      </c>
      <c r="E27" s="5" t="s">
        <v>13</v>
      </c>
      <c r="F27" s="5" t="s">
        <v>13</v>
      </c>
      <c r="G27" s="5" t="s">
        <v>13</v>
      </c>
      <c r="H27" s="5" t="s">
        <v>13</v>
      </c>
      <c r="I27" s="5" t="s">
        <v>13</v>
      </c>
      <c r="J27" s="5" t="s">
        <v>13</v>
      </c>
      <c r="K27" s="5" t="s">
        <v>13</v>
      </c>
      <c r="L27" s="5" t="s">
        <v>13</v>
      </c>
      <c r="M27" s="5" t="s">
        <v>13</v>
      </c>
      <c r="N27" s="5" t="s">
        <v>13</v>
      </c>
      <c r="O27" s="5" t="s">
        <v>13</v>
      </c>
      <c r="P27" s="5" t="s">
        <v>13</v>
      </c>
      <c r="Q27" s="5" t="s">
        <v>13</v>
      </c>
      <c r="R27" s="5" t="s">
        <v>13</v>
      </c>
      <c r="S27" s="5" t="s">
        <v>13</v>
      </c>
      <c r="T27" s="5" t="s">
        <v>13</v>
      </c>
      <c r="U27" s="5" t="s">
        <v>13</v>
      </c>
      <c r="V27" s="5" t="s">
        <v>13</v>
      </c>
      <c r="W27" s="5" t="s">
        <v>13</v>
      </c>
      <c r="X27" s="5" t="s">
        <v>13</v>
      </c>
      <c r="Y27" s="19">
        <v>0</v>
      </c>
      <c r="Z27" s="4"/>
      <c r="AA27" s="2">
        <f t="shared" ref="AA27" si="9">(AA25-AA24)/AA26</f>
        <v>3.9567088698877542</v>
      </c>
      <c r="AC27" s="18"/>
    </row>
    <row r="28" spans="2:47" ht="17.25" x14ac:dyDescent="0.25">
      <c r="B28" s="1" t="s">
        <v>100</v>
      </c>
      <c r="C28" s="1" t="s">
        <v>65</v>
      </c>
      <c r="D28" s="5">
        <f>AVERAGE(E28:X28)</f>
        <v>2.1431329999999998E-3</v>
      </c>
      <c r="E28" s="5">
        <v>2.1423900000000001E-3</v>
      </c>
      <c r="F28" s="5">
        <v>2.1419099999999999E-3</v>
      </c>
      <c r="G28" s="5">
        <v>2.1427299999999998E-3</v>
      </c>
      <c r="H28" s="5">
        <v>2.14212E-3</v>
      </c>
      <c r="I28" s="5">
        <v>2.14277E-3</v>
      </c>
      <c r="J28" s="5">
        <v>2.1450200000000001E-3</v>
      </c>
      <c r="K28" s="5">
        <v>2.1480200000000001E-3</v>
      </c>
      <c r="L28" s="5">
        <v>2.1429800000000001E-3</v>
      </c>
      <c r="M28" s="5">
        <v>2.1463099999999998E-3</v>
      </c>
      <c r="N28" s="5">
        <v>2.1462999999999999E-3</v>
      </c>
      <c r="O28" s="5">
        <v>2.1411999999999998E-3</v>
      </c>
      <c r="P28" s="5">
        <v>2.1425900000000002E-3</v>
      </c>
      <c r="Q28" s="5">
        <v>2.1436699999999999E-3</v>
      </c>
      <c r="R28" s="5">
        <v>2.1446E-3</v>
      </c>
      <c r="S28" s="5">
        <v>2.1429299999999999E-3</v>
      </c>
      <c r="T28" s="5">
        <v>2.1424E-3</v>
      </c>
      <c r="U28" s="5">
        <v>2.1426700000000002E-3</v>
      </c>
      <c r="V28" s="5">
        <v>2.1416999999999999E-3</v>
      </c>
      <c r="W28" s="5">
        <v>2.1404100000000001E-3</v>
      </c>
      <c r="X28" s="5">
        <v>2.1399399999999999E-3</v>
      </c>
      <c r="Y28" s="19">
        <v>1.1000000000000001E-3</v>
      </c>
      <c r="AB28" s="9">
        <f t="shared" ref="AB28" si="10">E28/$D28</f>
        <v>0.99965331129705914</v>
      </c>
      <c r="AC28" s="9">
        <f t="shared" ref="AC28" si="11">F28/$D28</f>
        <v>0.99942934012961404</v>
      </c>
      <c r="AD28" s="9">
        <f t="shared" ref="AD28:AU28" si="12">G28/$D28</f>
        <v>0.99981195754066599</v>
      </c>
      <c r="AE28" s="9">
        <f t="shared" si="12"/>
        <v>0.99952732751537132</v>
      </c>
      <c r="AF28" s="9">
        <f t="shared" si="12"/>
        <v>0.99983062180461979</v>
      </c>
      <c r="AG28" s="9">
        <f t="shared" si="12"/>
        <v>1.0008804866520185</v>
      </c>
      <c r="AH28" s="9">
        <f t="shared" si="12"/>
        <v>1.0022803064485499</v>
      </c>
      <c r="AI28" s="9">
        <f t="shared" si="12"/>
        <v>0.99992860919037707</v>
      </c>
      <c r="AJ28" s="9">
        <f t="shared" si="12"/>
        <v>1.0014824091645269</v>
      </c>
      <c r="AK28" s="9">
        <f t="shared" si="12"/>
        <v>1.0014777430985384</v>
      </c>
      <c r="AL28" s="9">
        <f t="shared" si="12"/>
        <v>0.99909804944443492</v>
      </c>
      <c r="AM28" s="9">
        <f t="shared" si="12"/>
        <v>0.99974663261682806</v>
      </c>
      <c r="AN28" s="9">
        <f t="shared" si="12"/>
        <v>1.0002505677435791</v>
      </c>
      <c r="AO28" s="9">
        <f t="shared" si="12"/>
        <v>1.0006845118805041</v>
      </c>
      <c r="AP28" s="9">
        <f t="shared" si="12"/>
        <v>0.99990527886043479</v>
      </c>
      <c r="AQ28" s="9">
        <f t="shared" si="12"/>
        <v>0.99965797736304762</v>
      </c>
      <c r="AR28" s="9">
        <f t="shared" si="12"/>
        <v>0.99978396114473544</v>
      </c>
      <c r="AS28" s="9">
        <f t="shared" si="12"/>
        <v>0.99933135274385687</v>
      </c>
      <c r="AT28" s="9">
        <f t="shared" si="12"/>
        <v>0.99872943023134841</v>
      </c>
      <c r="AU28" s="9">
        <f t="shared" si="12"/>
        <v>0.99851012512989168</v>
      </c>
    </row>
    <row r="29" spans="2:47" x14ac:dyDescent="0.25">
      <c r="C29" s="1" t="s">
        <v>6</v>
      </c>
      <c r="D29" s="5">
        <f>MIN(E28:X28)</f>
        <v>2.1399399999999999E-3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19"/>
      <c r="AA29" s="9">
        <f t="shared" ref="AA29" si="13">MIN(AB28:AU28)</f>
        <v>0.99851012512989168</v>
      </c>
      <c r="AC29" s="5"/>
    </row>
    <row r="30" spans="2:47" x14ac:dyDescent="0.25">
      <c r="C30" s="1" t="s">
        <v>5</v>
      </c>
      <c r="D30" s="5">
        <f>MAX(E28:X28)</f>
        <v>2.1480200000000001E-3</v>
      </c>
      <c r="E30" s="5" t="s">
        <v>14</v>
      </c>
      <c r="F30" s="5" t="s">
        <v>14</v>
      </c>
      <c r="G30" s="5" t="s">
        <v>14</v>
      </c>
      <c r="H30" s="5" t="s">
        <v>14</v>
      </c>
      <c r="I30" s="5" t="s">
        <v>14</v>
      </c>
      <c r="J30" s="5" t="s">
        <v>14</v>
      </c>
      <c r="K30" s="5" t="s">
        <v>14</v>
      </c>
      <c r="L30" s="5" t="s">
        <v>14</v>
      </c>
      <c r="M30" s="5" t="s">
        <v>14</v>
      </c>
      <c r="N30" s="5" t="s">
        <v>14</v>
      </c>
      <c r="O30" s="5" t="s">
        <v>14</v>
      </c>
      <c r="P30" s="5" t="s">
        <v>14</v>
      </c>
      <c r="Q30" s="5" t="s">
        <v>14</v>
      </c>
      <c r="R30" s="5" t="s">
        <v>14</v>
      </c>
      <c r="S30" s="5" t="s">
        <v>14</v>
      </c>
      <c r="T30" s="5" t="s">
        <v>14</v>
      </c>
      <c r="U30" s="5" t="s">
        <v>14</v>
      </c>
      <c r="V30" s="5" t="s">
        <v>14</v>
      </c>
      <c r="W30" s="5" t="s">
        <v>14</v>
      </c>
      <c r="X30" s="5" t="s">
        <v>14</v>
      </c>
      <c r="Y30" s="19" t="s">
        <v>113</v>
      </c>
      <c r="AA30" s="9">
        <f t="shared" ref="AA30" si="14">MAX(AB28:AU28)</f>
        <v>1.0022803064485499</v>
      </c>
      <c r="AC30" s="5"/>
    </row>
    <row r="31" spans="2:47" x14ac:dyDescent="0.25">
      <c r="C31" s="1" t="s">
        <v>4</v>
      </c>
      <c r="D31" s="5">
        <f>_xlfn.STDEV.S(E28:X28)</f>
        <v>2.0246691737560156E-6</v>
      </c>
      <c r="E31" s="5">
        <v>-11</v>
      </c>
      <c r="F31" s="5">
        <v>-11</v>
      </c>
      <c r="G31" s="5">
        <v>-11</v>
      </c>
      <c r="H31" s="5">
        <v>-11</v>
      </c>
      <c r="I31" s="5">
        <v>-11</v>
      </c>
      <c r="J31" s="5">
        <v>-11</v>
      </c>
      <c r="K31" s="5">
        <v>-11</v>
      </c>
      <c r="L31" s="5">
        <v>-11</v>
      </c>
      <c r="M31" s="5">
        <v>-11</v>
      </c>
      <c r="N31" s="5">
        <v>-11</v>
      </c>
      <c r="O31" s="5">
        <v>-11</v>
      </c>
      <c r="P31" s="5">
        <v>-11</v>
      </c>
      <c r="Q31" s="5">
        <v>-11</v>
      </c>
      <c r="R31" s="5">
        <v>-11</v>
      </c>
      <c r="S31" s="5">
        <v>-11</v>
      </c>
      <c r="T31" s="5">
        <v>-11</v>
      </c>
      <c r="U31" s="5">
        <v>-11</v>
      </c>
      <c r="V31" s="5">
        <v>-11</v>
      </c>
      <c r="W31" s="5">
        <v>-11</v>
      </c>
      <c r="X31" s="5">
        <v>-11</v>
      </c>
      <c r="Y31" s="19" t="s">
        <v>113</v>
      </c>
      <c r="AA31" s="9">
        <f t="shared" ref="AA31" si="15">_xlfn.STDEV.S(AB28:AU28)</f>
        <v>9.4472399695024725E-4</v>
      </c>
      <c r="AC31" s="5"/>
    </row>
    <row r="32" spans="2:47" ht="15.75" thickBot="1" x14ac:dyDescent="0.3">
      <c r="B32" s="4"/>
      <c r="C32" s="3" t="s">
        <v>0</v>
      </c>
      <c r="D32" s="2">
        <f>(D30-D29)/D31</f>
        <v>3.9907754337024541</v>
      </c>
      <c r="E32" s="5" t="s">
        <v>13</v>
      </c>
      <c r="F32" s="5" t="s">
        <v>13</v>
      </c>
      <c r="G32" s="5" t="s">
        <v>13</v>
      </c>
      <c r="H32" s="5" t="s">
        <v>13</v>
      </c>
      <c r="I32" s="5" t="s">
        <v>13</v>
      </c>
      <c r="J32" s="5" t="s">
        <v>13</v>
      </c>
      <c r="K32" s="5" t="s">
        <v>13</v>
      </c>
      <c r="L32" s="5" t="s">
        <v>13</v>
      </c>
      <c r="M32" s="5" t="s">
        <v>13</v>
      </c>
      <c r="N32" s="5" t="s">
        <v>13</v>
      </c>
      <c r="O32" s="5" t="s">
        <v>13</v>
      </c>
      <c r="P32" s="5" t="s">
        <v>13</v>
      </c>
      <c r="Q32" s="5" t="s">
        <v>13</v>
      </c>
      <c r="R32" s="5" t="s">
        <v>13</v>
      </c>
      <c r="S32" s="5" t="s">
        <v>13</v>
      </c>
      <c r="T32" s="5" t="s">
        <v>13</v>
      </c>
      <c r="U32" s="5" t="s">
        <v>13</v>
      </c>
      <c r="V32" s="5" t="s">
        <v>13</v>
      </c>
      <c r="W32" s="5" t="s">
        <v>13</v>
      </c>
      <c r="X32" s="5" t="s">
        <v>13</v>
      </c>
      <c r="Y32" s="19">
        <v>0</v>
      </c>
      <c r="Z32" s="4"/>
      <c r="AA32" s="2">
        <f t="shared" ref="AA32" si="16">(AA30-AA29)/AA31</f>
        <v>3.9907754337024657</v>
      </c>
      <c r="AC32" s="18"/>
    </row>
    <row r="33" spans="2:47" ht="17.25" x14ac:dyDescent="0.25">
      <c r="B33" s="1" t="s">
        <v>99</v>
      </c>
      <c r="C33" s="1" t="s">
        <v>63</v>
      </c>
      <c r="D33" s="5">
        <f>AVERAGE(E33:X33)</f>
        <v>1.3339235000000001E-4</v>
      </c>
      <c r="E33" s="5">
        <v>1.32495E-4</v>
      </c>
      <c r="F33" s="5">
        <v>1.3431200000000001E-4</v>
      </c>
      <c r="G33" s="5">
        <v>1.3255999999999999E-4</v>
      </c>
      <c r="H33" s="5">
        <v>1.3396099999999999E-4</v>
      </c>
      <c r="I33" s="5">
        <v>1.32941E-4</v>
      </c>
      <c r="J33" s="5">
        <v>1.3424699999999999E-4</v>
      </c>
      <c r="K33" s="5">
        <v>1.3445800000000001E-4</v>
      </c>
      <c r="L33" s="5">
        <v>1.32347E-4</v>
      </c>
      <c r="M33" s="5">
        <v>1.3412600000000001E-4</v>
      </c>
      <c r="N33" s="5">
        <v>1.3420700000000001E-4</v>
      </c>
      <c r="O33" s="5">
        <v>1.3265099999999999E-4</v>
      </c>
      <c r="P33" s="5">
        <v>1.3321599999999999E-4</v>
      </c>
      <c r="Q33" s="5">
        <v>1.3346699999999999E-4</v>
      </c>
      <c r="R33" s="5">
        <v>1.33456E-4</v>
      </c>
      <c r="S33" s="5">
        <v>1.3475299999999999E-4</v>
      </c>
      <c r="T33" s="5">
        <v>1.3327E-4</v>
      </c>
      <c r="U33" s="5">
        <v>1.3390799999999999E-4</v>
      </c>
      <c r="V33" s="5">
        <v>1.3150400000000001E-4</v>
      </c>
      <c r="W33" s="5">
        <v>1.3223600000000001E-4</v>
      </c>
      <c r="X33" s="5">
        <v>1.3373200000000001E-4</v>
      </c>
      <c r="Y33" s="19">
        <v>6.3E-3</v>
      </c>
      <c r="AB33" s="9">
        <f t="shared" ref="AB33" si="17">E33/$D33</f>
        <v>0.9932728526036162</v>
      </c>
      <c r="AC33" s="9">
        <f t="shared" ref="AC33" si="18">F33/$D33</f>
        <v>1.0068943234001051</v>
      </c>
      <c r="AD33" s="9">
        <f t="shared" ref="AD33:AU33" si="19">G33/$D33</f>
        <v>0.99376013691939591</v>
      </c>
      <c r="AE33" s="9">
        <f t="shared" si="19"/>
        <v>1.0042629880948943</v>
      </c>
      <c r="AF33" s="9">
        <f t="shared" si="19"/>
        <v>0.99661637267804326</v>
      </c>
      <c r="AG33" s="9">
        <f t="shared" si="19"/>
        <v>1.0064070390843252</v>
      </c>
      <c r="AH33" s="9">
        <f t="shared" si="19"/>
        <v>1.0079888389401641</v>
      </c>
      <c r="AI33" s="9">
        <f t="shared" si="19"/>
        <v>0.9921633436999947</v>
      </c>
      <c r="AJ33" s="9">
        <f t="shared" si="19"/>
        <v>1.0054999405887968</v>
      </c>
      <c r="AK33" s="9">
        <f t="shared" si="19"/>
        <v>1.0061071718130763</v>
      </c>
      <c r="AL33" s="9">
        <f t="shared" si="19"/>
        <v>0.99444233496148748</v>
      </c>
      <c r="AM33" s="9">
        <f t="shared" si="19"/>
        <v>0.99867796016788057</v>
      </c>
      <c r="AN33" s="9">
        <f t="shared" si="19"/>
        <v>1.0005596272949684</v>
      </c>
      <c r="AO33" s="9">
        <f t="shared" si="19"/>
        <v>1.0004771637953751</v>
      </c>
      <c r="AP33" s="9">
        <f t="shared" si="19"/>
        <v>1.0102003600656257</v>
      </c>
      <c r="AQ33" s="9">
        <f t="shared" si="19"/>
        <v>0.99908278098406689</v>
      </c>
      <c r="AR33" s="9">
        <f t="shared" si="19"/>
        <v>1.0038656639604893</v>
      </c>
      <c r="AS33" s="9">
        <f t="shared" si="19"/>
        <v>0.9858436409584207</v>
      </c>
      <c r="AT33" s="9">
        <f t="shared" si="19"/>
        <v>0.9913312120222787</v>
      </c>
      <c r="AU33" s="9">
        <f t="shared" si="19"/>
        <v>1.0025462479669935</v>
      </c>
    </row>
    <row r="34" spans="2:47" x14ac:dyDescent="0.25">
      <c r="C34" s="1" t="s">
        <v>6</v>
      </c>
      <c r="D34" s="5">
        <f>MIN(E33:X33)</f>
        <v>1.3150400000000001E-4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19"/>
      <c r="AA34" s="9">
        <f t="shared" ref="AA34" si="20">MIN(AB33:AU33)</f>
        <v>0.9858436409584207</v>
      </c>
      <c r="AC34" s="5"/>
    </row>
    <row r="35" spans="2:47" x14ac:dyDescent="0.25">
      <c r="C35" s="1" t="s">
        <v>5</v>
      </c>
      <c r="D35" s="5">
        <f>MAX(E33:X33)</f>
        <v>1.3475299999999999E-4</v>
      </c>
      <c r="E35" s="5" t="s">
        <v>14</v>
      </c>
      <c r="F35" s="5" t="s">
        <v>14</v>
      </c>
      <c r="G35" s="5" t="s">
        <v>14</v>
      </c>
      <c r="H35" s="5" t="s">
        <v>14</v>
      </c>
      <c r="I35" s="5" t="s">
        <v>14</v>
      </c>
      <c r="J35" s="5" t="s">
        <v>14</v>
      </c>
      <c r="K35" s="5" t="s">
        <v>14</v>
      </c>
      <c r="L35" s="5" t="s">
        <v>14</v>
      </c>
      <c r="M35" s="5" t="s">
        <v>14</v>
      </c>
      <c r="N35" s="5" t="s">
        <v>14</v>
      </c>
      <c r="O35" s="5" t="s">
        <v>14</v>
      </c>
      <c r="P35" s="5" t="s">
        <v>14</v>
      </c>
      <c r="Q35" s="5" t="s">
        <v>14</v>
      </c>
      <c r="R35" s="5" t="s">
        <v>14</v>
      </c>
      <c r="S35" s="5" t="s">
        <v>14</v>
      </c>
      <c r="T35" s="5" t="s">
        <v>14</v>
      </c>
      <c r="U35" s="5" t="s">
        <v>14</v>
      </c>
      <c r="V35" s="5" t="s">
        <v>14</v>
      </c>
      <c r="W35" s="5" t="s">
        <v>14</v>
      </c>
      <c r="X35" s="5" t="s">
        <v>14</v>
      </c>
      <c r="Y35" s="19" t="s">
        <v>113</v>
      </c>
      <c r="AA35" s="9">
        <f t="shared" ref="AA35" si="21">MAX(AB33:AU33)</f>
        <v>1.0102003600656257</v>
      </c>
      <c r="AC35" s="5"/>
    </row>
    <row r="36" spans="2:47" x14ac:dyDescent="0.25">
      <c r="C36" s="1" t="s">
        <v>4</v>
      </c>
      <c r="D36" s="5">
        <f>_xlfn.STDEV.S(E33:X33)</f>
        <v>8.817595611527045E-7</v>
      </c>
      <c r="E36" s="5">
        <v>-11</v>
      </c>
      <c r="F36" s="5">
        <v>-11</v>
      </c>
      <c r="G36" s="5">
        <v>-11</v>
      </c>
      <c r="H36" s="5">
        <v>-11</v>
      </c>
      <c r="I36" s="5">
        <v>-11</v>
      </c>
      <c r="J36" s="5">
        <v>-11</v>
      </c>
      <c r="K36" s="5">
        <v>-11</v>
      </c>
      <c r="L36" s="5">
        <v>-11</v>
      </c>
      <c r="M36" s="5">
        <v>-11</v>
      </c>
      <c r="N36" s="5">
        <v>-11</v>
      </c>
      <c r="O36" s="5">
        <v>-11</v>
      </c>
      <c r="P36" s="5">
        <v>-11</v>
      </c>
      <c r="Q36" s="5">
        <v>-11</v>
      </c>
      <c r="R36" s="5">
        <v>-11</v>
      </c>
      <c r="S36" s="5">
        <v>-11</v>
      </c>
      <c r="T36" s="5">
        <v>-11</v>
      </c>
      <c r="U36" s="5">
        <v>-11</v>
      </c>
      <c r="V36" s="5">
        <v>-11</v>
      </c>
      <c r="W36" s="5">
        <v>-11</v>
      </c>
      <c r="X36" s="5">
        <v>-11</v>
      </c>
      <c r="Y36" s="19" t="s">
        <v>113</v>
      </c>
      <c r="AA36" s="9">
        <f t="shared" ref="AA36" si="22">_xlfn.STDEV.S(AB33:AU33)</f>
        <v>6.6102708375158315E-3</v>
      </c>
      <c r="AC36" s="5"/>
    </row>
    <row r="37" spans="2:47" ht="15.75" thickBot="1" x14ac:dyDescent="0.3">
      <c r="B37" s="4"/>
      <c r="C37" s="3" t="s">
        <v>0</v>
      </c>
      <c r="D37" s="2">
        <f>(D35-D34)/D36</f>
        <v>3.6846779361855031</v>
      </c>
      <c r="E37" s="5" t="s">
        <v>13</v>
      </c>
      <c r="F37" s="5" t="s">
        <v>13</v>
      </c>
      <c r="G37" s="5" t="s">
        <v>13</v>
      </c>
      <c r="H37" s="5" t="s">
        <v>13</v>
      </c>
      <c r="I37" s="5" t="s">
        <v>13</v>
      </c>
      <c r="J37" s="5" t="s">
        <v>13</v>
      </c>
      <c r="K37" s="5" t="s">
        <v>13</v>
      </c>
      <c r="L37" s="5" t="s">
        <v>13</v>
      </c>
      <c r="M37" s="5" t="s">
        <v>13</v>
      </c>
      <c r="N37" s="5" t="s">
        <v>13</v>
      </c>
      <c r="O37" s="5" t="s">
        <v>13</v>
      </c>
      <c r="P37" s="5" t="s">
        <v>13</v>
      </c>
      <c r="Q37" s="5" t="s">
        <v>13</v>
      </c>
      <c r="R37" s="5" t="s">
        <v>13</v>
      </c>
      <c r="S37" s="5" t="s">
        <v>13</v>
      </c>
      <c r="T37" s="5" t="s">
        <v>13</v>
      </c>
      <c r="U37" s="5" t="s">
        <v>13</v>
      </c>
      <c r="V37" s="5" t="s">
        <v>13</v>
      </c>
      <c r="W37" s="5" t="s">
        <v>13</v>
      </c>
      <c r="X37" s="5" t="s">
        <v>13</v>
      </c>
      <c r="Y37" s="19">
        <v>0</v>
      </c>
      <c r="Z37" s="4"/>
      <c r="AA37" s="2">
        <f t="shared" ref="AA37" si="23">(AA35-AA34)/AA36</f>
        <v>3.6846779361855027</v>
      </c>
      <c r="AC37" s="18"/>
    </row>
    <row r="38" spans="2:47" ht="17.25" x14ac:dyDescent="0.25">
      <c r="B38" s="1" t="s">
        <v>98</v>
      </c>
      <c r="C38" s="1" t="s">
        <v>61</v>
      </c>
      <c r="D38" s="5">
        <f>AVERAGE(E38:X38)</f>
        <v>6.5019769999999995E-4</v>
      </c>
      <c r="E38" s="5">
        <v>6.4988800000000005E-4</v>
      </c>
      <c r="F38" s="5">
        <v>6.50133E-4</v>
      </c>
      <c r="G38" s="5">
        <v>6.5062300000000002E-4</v>
      </c>
      <c r="H38" s="5">
        <v>6.4946399999999999E-4</v>
      </c>
      <c r="I38" s="5">
        <v>6.5015400000000001E-4</v>
      </c>
      <c r="J38" s="5">
        <v>6.5107399999999997E-4</v>
      </c>
      <c r="K38" s="5">
        <v>6.4995799999999996E-4</v>
      </c>
      <c r="L38" s="5">
        <v>6.4998499999999995E-4</v>
      </c>
      <c r="M38" s="5">
        <v>6.5088099999999996E-4</v>
      </c>
      <c r="N38" s="5">
        <v>6.50284E-4</v>
      </c>
      <c r="O38" s="5">
        <v>6.5038200000000002E-4</v>
      </c>
      <c r="P38" s="5">
        <v>6.5013799999999997E-4</v>
      </c>
      <c r="Q38" s="5">
        <v>6.5019899999999996E-4</v>
      </c>
      <c r="R38" s="5">
        <v>6.5068999999999999E-4</v>
      </c>
      <c r="S38" s="5">
        <v>6.4961200000000004E-4</v>
      </c>
      <c r="T38" s="5">
        <v>6.4997099999999995E-4</v>
      </c>
      <c r="U38" s="5">
        <v>6.5012499999999999E-4</v>
      </c>
      <c r="V38" s="5">
        <v>6.5024799999999997E-4</v>
      </c>
      <c r="W38" s="5">
        <v>6.5082400000000004E-4</v>
      </c>
      <c r="X38" s="5">
        <v>6.4932100000000001E-4</v>
      </c>
      <c r="Y38" s="19">
        <v>1E-3</v>
      </c>
      <c r="AB38" s="9">
        <f t="shared" ref="AB38" si="24">E38/$D38</f>
        <v>0.99952368333508423</v>
      </c>
      <c r="AC38" s="9">
        <f t="shared" ref="AC38" si="25">F38/$D38</f>
        <v>0.9999004918042621</v>
      </c>
      <c r="AD38" s="9">
        <f t="shared" ref="AD38:AU38" si="26">G38/$D38</f>
        <v>1.000654108742618</v>
      </c>
      <c r="AE38" s="9">
        <f t="shared" si="26"/>
        <v>0.99887157398434356</v>
      </c>
      <c r="AF38" s="9">
        <f t="shared" si="26"/>
        <v>0.99993278967304877</v>
      </c>
      <c r="AG38" s="9">
        <f t="shared" si="26"/>
        <v>1.0013477439246556</v>
      </c>
      <c r="AH38" s="9">
        <f t="shared" si="26"/>
        <v>0.99963134289770639</v>
      </c>
      <c r="AI38" s="9">
        <f t="shared" si="26"/>
        <v>0.99967286872900352</v>
      </c>
      <c r="AJ38" s="9">
        <f t="shared" si="26"/>
        <v>1.0010509111305685</v>
      </c>
      <c r="AK38" s="9">
        <f t="shared" si="26"/>
        <v>1.0001327288607758</v>
      </c>
      <c r="AL38" s="9">
        <f t="shared" si="26"/>
        <v>1.0002834522484469</v>
      </c>
      <c r="AM38" s="9">
        <f t="shared" si="26"/>
        <v>0.99990818177302077</v>
      </c>
      <c r="AN38" s="9">
        <f t="shared" si="26"/>
        <v>1.0000019993918774</v>
      </c>
      <c r="AO38" s="9">
        <f t="shared" si="26"/>
        <v>1.0007571543239848</v>
      </c>
      <c r="AP38" s="9">
        <f t="shared" si="26"/>
        <v>0.99909919705960215</v>
      </c>
      <c r="AQ38" s="9">
        <f t="shared" si="26"/>
        <v>0.999651336816479</v>
      </c>
      <c r="AR38" s="9">
        <f t="shared" si="26"/>
        <v>0.99988818785424805</v>
      </c>
      <c r="AS38" s="9">
        <f t="shared" si="26"/>
        <v>1.000077361085713</v>
      </c>
      <c r="AT38" s="9">
        <f t="shared" si="26"/>
        <v>1.000963245486719</v>
      </c>
      <c r="AU38" s="9">
        <f t="shared" si="26"/>
        <v>0.99865164087784386</v>
      </c>
    </row>
    <row r="39" spans="2:47" x14ac:dyDescent="0.25">
      <c r="C39" s="1" t="s">
        <v>6</v>
      </c>
      <c r="D39" s="5">
        <f>MIN(E38:X38)</f>
        <v>6.4932100000000001E-4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19"/>
      <c r="AA39" s="9">
        <f t="shared" ref="AA39" si="27">MIN(AB38:AU38)</f>
        <v>0.99865164087784386</v>
      </c>
      <c r="AC39" s="5"/>
    </row>
    <row r="40" spans="2:47" x14ac:dyDescent="0.25">
      <c r="C40" s="1" t="s">
        <v>5</v>
      </c>
      <c r="D40" s="5">
        <f>MAX(E38:X38)</f>
        <v>6.5107399999999997E-4</v>
      </c>
      <c r="E40" s="5" t="s">
        <v>14</v>
      </c>
      <c r="F40" s="5" t="s">
        <v>14</v>
      </c>
      <c r="G40" s="5" t="s">
        <v>14</v>
      </c>
      <c r="H40" s="5" t="s">
        <v>14</v>
      </c>
      <c r="I40" s="5" t="s">
        <v>14</v>
      </c>
      <c r="J40" s="5" t="s">
        <v>14</v>
      </c>
      <c r="K40" s="5" t="s">
        <v>14</v>
      </c>
      <c r="L40" s="5" t="s">
        <v>14</v>
      </c>
      <c r="M40" s="5" t="s">
        <v>14</v>
      </c>
      <c r="N40" s="5" t="s">
        <v>14</v>
      </c>
      <c r="O40" s="5" t="s">
        <v>14</v>
      </c>
      <c r="P40" s="5" t="s">
        <v>14</v>
      </c>
      <c r="Q40" s="5" t="s">
        <v>14</v>
      </c>
      <c r="R40" s="5" t="s">
        <v>14</v>
      </c>
      <c r="S40" s="5" t="s">
        <v>14</v>
      </c>
      <c r="T40" s="5" t="s">
        <v>14</v>
      </c>
      <c r="U40" s="5" t="s">
        <v>14</v>
      </c>
      <c r="V40" s="5" t="s">
        <v>14</v>
      </c>
      <c r="W40" s="5" t="s">
        <v>14</v>
      </c>
      <c r="X40" s="5" t="s">
        <v>14</v>
      </c>
      <c r="Y40" s="19" t="s">
        <v>113</v>
      </c>
      <c r="AA40" s="9">
        <f t="shared" ref="AA40" si="28">MAX(AB38:AU38)</f>
        <v>1.0013477439246556</v>
      </c>
      <c r="AC40" s="5"/>
    </row>
    <row r="41" spans="2:47" x14ac:dyDescent="0.25">
      <c r="C41" s="1" t="s">
        <v>4</v>
      </c>
      <c r="D41" s="5">
        <f>_xlfn.STDEV.S(E38:X38)</f>
        <v>4.5935596791938501E-7</v>
      </c>
      <c r="E41" s="5">
        <v>-11</v>
      </c>
      <c r="F41" s="5">
        <v>-11</v>
      </c>
      <c r="G41" s="5">
        <v>-11</v>
      </c>
      <c r="H41" s="5">
        <v>-11</v>
      </c>
      <c r="I41" s="5">
        <v>-11</v>
      </c>
      <c r="J41" s="5">
        <v>-11</v>
      </c>
      <c r="K41" s="5">
        <v>-11</v>
      </c>
      <c r="L41" s="5">
        <v>-11</v>
      </c>
      <c r="M41" s="5">
        <v>-11</v>
      </c>
      <c r="N41" s="5">
        <v>-11</v>
      </c>
      <c r="O41" s="5">
        <v>-11</v>
      </c>
      <c r="P41" s="5">
        <v>-11</v>
      </c>
      <c r="Q41" s="5">
        <v>-11</v>
      </c>
      <c r="R41" s="5">
        <v>-11</v>
      </c>
      <c r="S41" s="5">
        <v>-11</v>
      </c>
      <c r="T41" s="5">
        <v>-11</v>
      </c>
      <c r="U41" s="5">
        <v>-11</v>
      </c>
      <c r="V41" s="5">
        <v>-11</v>
      </c>
      <c r="W41" s="5">
        <v>-11</v>
      </c>
      <c r="X41" s="5">
        <v>-11</v>
      </c>
      <c r="Y41" s="19" t="s">
        <v>113</v>
      </c>
      <c r="AA41" s="9">
        <f t="shared" ref="AA41" si="29">_xlfn.STDEV.S(AB38:AU38)</f>
        <v>7.0648660848753031E-4</v>
      </c>
      <c r="AC41" s="5"/>
    </row>
    <row r="42" spans="2:47" ht="15.75" thickBot="1" x14ac:dyDescent="0.3">
      <c r="B42" s="4"/>
      <c r="C42" s="3" t="s">
        <v>0</v>
      </c>
      <c r="D42" s="2">
        <f>(D40-D39)/D41</f>
        <v>3.8162125289022004</v>
      </c>
      <c r="E42" s="5" t="s">
        <v>13</v>
      </c>
      <c r="F42" s="5" t="s">
        <v>13</v>
      </c>
      <c r="G42" s="5" t="s">
        <v>13</v>
      </c>
      <c r="H42" s="5" t="s">
        <v>13</v>
      </c>
      <c r="I42" s="5" t="s">
        <v>13</v>
      </c>
      <c r="J42" s="5" t="s">
        <v>13</v>
      </c>
      <c r="K42" s="5" t="s">
        <v>13</v>
      </c>
      <c r="L42" s="5" t="s">
        <v>13</v>
      </c>
      <c r="M42" s="5" t="s">
        <v>13</v>
      </c>
      <c r="N42" s="5" t="s">
        <v>13</v>
      </c>
      <c r="O42" s="5" t="s">
        <v>13</v>
      </c>
      <c r="P42" s="5" t="s">
        <v>13</v>
      </c>
      <c r="Q42" s="5" t="s">
        <v>13</v>
      </c>
      <c r="R42" s="5" t="s">
        <v>13</v>
      </c>
      <c r="S42" s="5" t="s">
        <v>13</v>
      </c>
      <c r="T42" s="5" t="s">
        <v>13</v>
      </c>
      <c r="U42" s="5" t="s">
        <v>13</v>
      </c>
      <c r="V42" s="5" t="s">
        <v>13</v>
      </c>
      <c r="W42" s="5" t="s">
        <v>13</v>
      </c>
      <c r="X42" s="5" t="s">
        <v>13</v>
      </c>
      <c r="Y42" s="19">
        <v>0</v>
      </c>
      <c r="Z42" s="4"/>
      <c r="AA42" s="2">
        <f t="shared" ref="AA42" si="30">(AA40-AA39)/AA41</f>
        <v>3.8162125289022644</v>
      </c>
      <c r="AC42" s="18"/>
    </row>
    <row r="43" spans="2:47" ht="17.25" x14ac:dyDescent="0.25">
      <c r="B43" s="1" t="s">
        <v>97</v>
      </c>
      <c r="C43" s="1" t="s">
        <v>59</v>
      </c>
      <c r="D43" s="5">
        <f>AVERAGE(E43:X43)</f>
        <v>9.8727985000000001E-3</v>
      </c>
      <c r="E43" s="5">
        <v>9.8697899999999998E-3</v>
      </c>
      <c r="F43" s="5">
        <v>9.8717700000000002E-3</v>
      </c>
      <c r="G43" s="5">
        <v>9.8779000000000002E-3</v>
      </c>
      <c r="H43" s="5">
        <v>9.8717500000000003E-3</v>
      </c>
      <c r="I43" s="5">
        <v>9.8694400000000002E-3</v>
      </c>
      <c r="J43" s="5">
        <v>9.8851400000000006E-3</v>
      </c>
      <c r="K43" s="5">
        <v>9.8865800000000007E-3</v>
      </c>
      <c r="L43" s="5">
        <v>9.8721099999999999E-3</v>
      </c>
      <c r="M43" s="5">
        <v>9.8810900000000004E-3</v>
      </c>
      <c r="N43" s="5">
        <v>9.8806399999999996E-3</v>
      </c>
      <c r="O43" s="5">
        <v>9.8677499999999998E-3</v>
      </c>
      <c r="P43" s="5">
        <v>9.8675099999999995E-3</v>
      </c>
      <c r="Q43" s="5">
        <v>9.8669099999999996E-3</v>
      </c>
      <c r="R43" s="5">
        <v>9.8811000000000003E-3</v>
      </c>
      <c r="S43" s="5">
        <v>9.8644700000000002E-3</v>
      </c>
      <c r="T43" s="5">
        <v>9.8697100000000003E-3</v>
      </c>
      <c r="U43" s="5">
        <v>9.8689099999999998E-3</v>
      </c>
      <c r="V43" s="5">
        <v>9.8733999999999992E-3</v>
      </c>
      <c r="W43" s="5">
        <v>9.8708800000000003E-3</v>
      </c>
      <c r="X43" s="5">
        <v>9.8591200000000007E-3</v>
      </c>
      <c r="Y43" s="19">
        <v>8.9999999999999998E-4</v>
      </c>
      <c r="AB43" s="9">
        <f t="shared" ref="AB43" si="31">E43/$D43</f>
        <v>0.99969527383750412</v>
      </c>
      <c r="AC43" s="9">
        <f t="shared" ref="AC43" si="32">F43/$D43</f>
        <v>0.99989582487680673</v>
      </c>
      <c r="AD43" s="9">
        <f t="shared" ref="AD43:AU43" si="33">G43/$D43</f>
        <v>1.0005167227914151</v>
      </c>
      <c r="AE43" s="9">
        <f t="shared" si="33"/>
        <v>0.99989379910873299</v>
      </c>
      <c r="AF43" s="9">
        <f t="shared" si="33"/>
        <v>0.99965982289621325</v>
      </c>
      <c r="AG43" s="9">
        <f t="shared" si="33"/>
        <v>1.0012500508341176</v>
      </c>
      <c r="AH43" s="9">
        <f t="shared" si="33"/>
        <v>1.0013959061354287</v>
      </c>
      <c r="AI43" s="9">
        <f t="shared" si="33"/>
        <v>0.99993026293406062</v>
      </c>
      <c r="AJ43" s="9">
        <f t="shared" si="33"/>
        <v>1.0008398327991805</v>
      </c>
      <c r="AK43" s="9">
        <f t="shared" si="33"/>
        <v>1.0007942530175207</v>
      </c>
      <c r="AL43" s="9">
        <f t="shared" si="33"/>
        <v>0.9994886454939802</v>
      </c>
      <c r="AM43" s="9">
        <f t="shared" si="33"/>
        <v>0.99946433627709508</v>
      </c>
      <c r="AN43" s="9">
        <f t="shared" si="33"/>
        <v>0.99940356323488211</v>
      </c>
      <c r="AO43" s="9">
        <f t="shared" si="33"/>
        <v>1.0008408456832174</v>
      </c>
      <c r="AP43" s="9">
        <f t="shared" si="33"/>
        <v>0.9991564195298831</v>
      </c>
      <c r="AQ43" s="9">
        <f t="shared" si="33"/>
        <v>0.99968717076520908</v>
      </c>
      <c r="AR43" s="9">
        <f t="shared" si="33"/>
        <v>0.99960614004225856</v>
      </c>
      <c r="AS43" s="9">
        <f t="shared" si="33"/>
        <v>1.0000609249748182</v>
      </c>
      <c r="AT43" s="9">
        <f t="shared" si="33"/>
        <v>0.99980567819752431</v>
      </c>
      <c r="AU43" s="9">
        <f t="shared" si="33"/>
        <v>0.99861452657015137</v>
      </c>
    </row>
    <row r="44" spans="2:47" x14ac:dyDescent="0.25">
      <c r="C44" s="1" t="s">
        <v>6</v>
      </c>
      <c r="D44" s="5">
        <f>MIN(E43:X43)</f>
        <v>9.8591200000000007E-3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19"/>
      <c r="AA44" s="9">
        <f t="shared" ref="AA44" si="34">MIN(AB43:AU43)</f>
        <v>0.99861452657015137</v>
      </c>
      <c r="AC44" s="5"/>
    </row>
    <row r="45" spans="2:47" x14ac:dyDescent="0.25">
      <c r="C45" s="1" t="s">
        <v>5</v>
      </c>
      <c r="D45" s="5">
        <f>MAX(E43:X43)</f>
        <v>9.8865800000000007E-3</v>
      </c>
      <c r="E45" s="5" t="s">
        <v>14</v>
      </c>
      <c r="F45" s="5" t="s">
        <v>14</v>
      </c>
      <c r="G45" s="5" t="s">
        <v>14</v>
      </c>
      <c r="H45" s="5" t="s">
        <v>14</v>
      </c>
      <c r="I45" s="5" t="s">
        <v>14</v>
      </c>
      <c r="J45" s="5" t="s">
        <v>14</v>
      </c>
      <c r="K45" s="5" t="s">
        <v>14</v>
      </c>
      <c r="L45" s="5" t="s">
        <v>14</v>
      </c>
      <c r="M45" s="5" t="s">
        <v>14</v>
      </c>
      <c r="N45" s="5" t="s">
        <v>14</v>
      </c>
      <c r="O45" s="5" t="s">
        <v>14</v>
      </c>
      <c r="P45" s="5" t="s">
        <v>14</v>
      </c>
      <c r="Q45" s="5" t="s">
        <v>14</v>
      </c>
      <c r="R45" s="5" t="s">
        <v>14</v>
      </c>
      <c r="S45" s="5" t="s">
        <v>14</v>
      </c>
      <c r="T45" s="5" t="s">
        <v>14</v>
      </c>
      <c r="U45" s="5" t="s">
        <v>14</v>
      </c>
      <c r="V45" s="5" t="s">
        <v>14</v>
      </c>
      <c r="W45" s="5" t="s">
        <v>14</v>
      </c>
      <c r="X45" s="5" t="s">
        <v>14</v>
      </c>
      <c r="Y45" s="19" t="s">
        <v>113</v>
      </c>
      <c r="AA45" s="9">
        <f t="shared" ref="AA45" si="35">MAX(AB43:AU43)</f>
        <v>1.0013959061354287</v>
      </c>
      <c r="AC45" s="5"/>
    </row>
    <row r="46" spans="2:47" x14ac:dyDescent="0.25">
      <c r="C46" s="1" t="s">
        <v>4</v>
      </c>
      <c r="D46" s="5">
        <f>_xlfn.STDEV.S(E43:X43)</f>
        <v>7.1217955120735453E-6</v>
      </c>
      <c r="E46" s="5">
        <v>-11</v>
      </c>
      <c r="F46" s="5">
        <v>-11</v>
      </c>
      <c r="G46" s="5">
        <v>-11</v>
      </c>
      <c r="H46" s="5">
        <v>-11</v>
      </c>
      <c r="I46" s="5">
        <v>-11</v>
      </c>
      <c r="J46" s="5">
        <v>-11</v>
      </c>
      <c r="K46" s="5">
        <v>-11</v>
      </c>
      <c r="L46" s="5">
        <v>-11</v>
      </c>
      <c r="M46" s="5">
        <v>-11</v>
      </c>
      <c r="N46" s="5">
        <v>-11</v>
      </c>
      <c r="O46" s="5">
        <v>-11</v>
      </c>
      <c r="P46" s="5">
        <v>-11</v>
      </c>
      <c r="Q46" s="5">
        <v>-11</v>
      </c>
      <c r="R46" s="5">
        <v>-11</v>
      </c>
      <c r="S46" s="5">
        <v>-11</v>
      </c>
      <c r="T46" s="5">
        <v>-11</v>
      </c>
      <c r="U46" s="5">
        <v>-11</v>
      </c>
      <c r="V46" s="5">
        <v>-11</v>
      </c>
      <c r="W46" s="5">
        <v>-11</v>
      </c>
      <c r="X46" s="5">
        <v>-11</v>
      </c>
      <c r="Y46" s="19" t="s">
        <v>113</v>
      </c>
      <c r="AA46" s="9">
        <f t="shared" ref="AA46" si="36">_xlfn.STDEV.S(AB43:AU43)</f>
        <v>7.2135529881152004E-4</v>
      </c>
      <c r="AC46" s="5"/>
    </row>
    <row r="47" spans="2:47" ht="15.75" thickBot="1" x14ac:dyDescent="0.3">
      <c r="B47" s="4"/>
      <c r="C47" s="3" t="s">
        <v>0</v>
      </c>
      <c r="D47" s="2">
        <f>(D45-D44)/D46</f>
        <v>3.855769230308169</v>
      </c>
      <c r="E47" s="5" t="s">
        <v>13</v>
      </c>
      <c r="F47" s="5" t="s">
        <v>13</v>
      </c>
      <c r="G47" s="5" t="s">
        <v>13</v>
      </c>
      <c r="H47" s="5" t="s">
        <v>13</v>
      </c>
      <c r="I47" s="5" t="s">
        <v>13</v>
      </c>
      <c r="J47" s="5" t="s">
        <v>13</v>
      </c>
      <c r="K47" s="5" t="s">
        <v>13</v>
      </c>
      <c r="L47" s="5" t="s">
        <v>13</v>
      </c>
      <c r="M47" s="5" t="s">
        <v>13</v>
      </c>
      <c r="N47" s="5" t="s">
        <v>13</v>
      </c>
      <c r="O47" s="5" t="s">
        <v>13</v>
      </c>
      <c r="P47" s="5" t="s">
        <v>13</v>
      </c>
      <c r="Q47" s="5" t="s">
        <v>13</v>
      </c>
      <c r="R47" s="5" t="s">
        <v>13</v>
      </c>
      <c r="S47" s="5" t="s">
        <v>13</v>
      </c>
      <c r="T47" s="5" t="s">
        <v>13</v>
      </c>
      <c r="U47" s="5" t="s">
        <v>13</v>
      </c>
      <c r="V47" s="5" t="s">
        <v>13</v>
      </c>
      <c r="W47" s="5" t="s">
        <v>13</v>
      </c>
      <c r="X47" s="5" t="s">
        <v>13</v>
      </c>
      <c r="Y47" s="19">
        <v>0</v>
      </c>
      <c r="Z47" s="4"/>
      <c r="AA47" s="2">
        <f t="shared" ref="AA47" si="37">(AA45-AA44)/AA46</f>
        <v>3.8557692303083622</v>
      </c>
      <c r="AC47" s="18"/>
    </row>
    <row r="48" spans="2:47" ht="17.25" x14ac:dyDescent="0.25">
      <c r="B48" s="1" t="s">
        <v>96</v>
      </c>
      <c r="C48" s="1" t="s">
        <v>57</v>
      </c>
      <c r="D48" s="5">
        <f>AVERAGE(E48:X48)</f>
        <v>2.3665159999999999E-5</v>
      </c>
      <c r="E48" s="5">
        <v>2.3354999999999999E-5</v>
      </c>
      <c r="F48" s="5">
        <v>2.3842999999999999E-5</v>
      </c>
      <c r="G48" s="5">
        <v>2.3419200000000001E-5</v>
      </c>
      <c r="H48" s="5">
        <v>2.3771300000000001E-5</v>
      </c>
      <c r="I48" s="5">
        <v>2.36569E-5</v>
      </c>
      <c r="J48" s="5">
        <v>2.3845E-5</v>
      </c>
      <c r="K48" s="5">
        <v>2.4065699999999999E-5</v>
      </c>
      <c r="L48" s="5">
        <v>2.3495299999999998E-5</v>
      </c>
      <c r="M48" s="5">
        <v>2.3783099999999999E-5</v>
      </c>
      <c r="N48" s="5">
        <v>2.3762500000000002E-5</v>
      </c>
      <c r="O48" s="5">
        <v>2.3563399999999999E-5</v>
      </c>
      <c r="P48" s="5">
        <v>2.36488E-5</v>
      </c>
      <c r="Q48" s="5">
        <v>2.35191E-5</v>
      </c>
      <c r="R48" s="5">
        <v>2.3681099999999999E-5</v>
      </c>
      <c r="S48" s="5">
        <v>2.3884899999999999E-5</v>
      </c>
      <c r="T48" s="5">
        <v>2.3599199999999999E-5</v>
      </c>
      <c r="U48" s="5">
        <v>2.3922199999999999E-5</v>
      </c>
      <c r="V48" s="5">
        <v>2.3286699999999998E-5</v>
      </c>
      <c r="W48" s="5">
        <v>2.35347E-5</v>
      </c>
      <c r="X48" s="5">
        <v>2.36661E-5</v>
      </c>
      <c r="Y48" s="19">
        <v>8.3000000000000001E-3</v>
      </c>
      <c r="AB48" s="9">
        <f t="shared" ref="AB48" si="38">E48/$D48</f>
        <v>0.98689381352164951</v>
      </c>
      <c r="AC48" s="9">
        <f t="shared" ref="AC48" si="39">F48/$D48</f>
        <v>1.0075148446070088</v>
      </c>
      <c r="AD48" s="9">
        <f t="shared" ref="AD48:AU48" si="40">G48/$D48</f>
        <v>0.98960666228328908</v>
      </c>
      <c r="AE48" s="9">
        <f t="shared" si="40"/>
        <v>1.0044850742610658</v>
      </c>
      <c r="AF48" s="9">
        <f t="shared" si="40"/>
        <v>0.9996509636951536</v>
      </c>
      <c r="AG48" s="9">
        <f t="shared" si="40"/>
        <v>1.0075993570294899</v>
      </c>
      <c r="AH48" s="9">
        <f t="shared" si="40"/>
        <v>1.0169253028502661</v>
      </c>
      <c r="AI48" s="9">
        <f t="shared" si="40"/>
        <v>0.99282235995869028</v>
      </c>
      <c r="AJ48" s="9">
        <f t="shared" si="40"/>
        <v>1.0049836975537034</v>
      </c>
      <c r="AK48" s="9">
        <f t="shared" si="40"/>
        <v>1.0041132196021494</v>
      </c>
      <c r="AL48" s="9">
        <f t="shared" si="40"/>
        <v>0.99570000794416769</v>
      </c>
      <c r="AM48" s="9">
        <f t="shared" si="40"/>
        <v>0.99930868838410558</v>
      </c>
      <c r="AN48" s="9">
        <f t="shared" si="40"/>
        <v>0.99382805778621408</v>
      </c>
      <c r="AO48" s="9">
        <f t="shared" si="40"/>
        <v>1.0006735640071733</v>
      </c>
      <c r="AP48" s="9">
        <f t="shared" si="40"/>
        <v>1.0092853798579853</v>
      </c>
      <c r="AQ48" s="9">
        <f t="shared" si="40"/>
        <v>0.99721278030657723</v>
      </c>
      <c r="AR48" s="9">
        <f t="shared" si="40"/>
        <v>1.0108615365372555</v>
      </c>
      <c r="AS48" s="9">
        <f t="shared" si="40"/>
        <v>0.98400771429392409</v>
      </c>
      <c r="AT48" s="9">
        <f t="shared" si="40"/>
        <v>0.99448725468156574</v>
      </c>
      <c r="AU48" s="9">
        <f t="shared" si="40"/>
        <v>1.0000397208385661</v>
      </c>
    </row>
    <row r="49" spans="2:47" x14ac:dyDescent="0.25">
      <c r="C49" s="1" t="s">
        <v>6</v>
      </c>
      <c r="D49" s="5">
        <f>MIN(E48:X48)</f>
        <v>2.3286699999999998E-5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19"/>
      <c r="AA49" s="9">
        <f t="shared" ref="AA49" si="41">MIN(AB48:AU48)</f>
        <v>0.98400771429392409</v>
      </c>
      <c r="AC49" s="5"/>
    </row>
    <row r="50" spans="2:47" x14ac:dyDescent="0.25">
      <c r="C50" s="1" t="s">
        <v>5</v>
      </c>
      <c r="D50" s="5">
        <f>MAX(E48:X48)</f>
        <v>2.4065699999999999E-5</v>
      </c>
      <c r="E50" s="5" t="s">
        <v>14</v>
      </c>
      <c r="F50" s="5" t="s">
        <v>14</v>
      </c>
      <c r="G50" s="5" t="s">
        <v>14</v>
      </c>
      <c r="H50" s="5" t="s">
        <v>14</v>
      </c>
      <c r="I50" s="5" t="s">
        <v>14</v>
      </c>
      <c r="J50" s="5" t="s">
        <v>14</v>
      </c>
      <c r="K50" s="5" t="s">
        <v>14</v>
      </c>
      <c r="L50" s="5" t="s">
        <v>14</v>
      </c>
      <c r="M50" s="5" t="s">
        <v>14</v>
      </c>
      <c r="N50" s="5" t="s">
        <v>14</v>
      </c>
      <c r="O50" s="5" t="s">
        <v>14</v>
      </c>
      <c r="P50" s="5" t="s">
        <v>14</v>
      </c>
      <c r="Q50" s="5" t="s">
        <v>14</v>
      </c>
      <c r="R50" s="5" t="s">
        <v>14</v>
      </c>
      <c r="S50" s="5" t="s">
        <v>14</v>
      </c>
      <c r="T50" s="5" t="s">
        <v>14</v>
      </c>
      <c r="U50" s="5" t="s">
        <v>14</v>
      </c>
      <c r="V50" s="5" t="s">
        <v>14</v>
      </c>
      <c r="W50" s="5" t="s">
        <v>14</v>
      </c>
      <c r="X50" s="5" t="s">
        <v>14</v>
      </c>
      <c r="Y50" s="19" t="s">
        <v>113</v>
      </c>
      <c r="AA50" s="9">
        <f t="shared" ref="AA50" si="42">MAX(AB48:AU48)</f>
        <v>1.0169253028502661</v>
      </c>
      <c r="AC50" s="5"/>
    </row>
    <row r="51" spans="2:47" x14ac:dyDescent="0.25">
      <c r="C51" s="1" t="s">
        <v>4</v>
      </c>
      <c r="D51" s="5">
        <f>_xlfn.STDEV.S(E48:X48)</f>
        <v>1.9945155961179884E-7</v>
      </c>
      <c r="E51" s="5">
        <v>-11</v>
      </c>
      <c r="F51" s="5">
        <v>-11</v>
      </c>
      <c r="G51" s="5">
        <v>-11</v>
      </c>
      <c r="H51" s="5">
        <v>-11</v>
      </c>
      <c r="I51" s="5">
        <v>-11</v>
      </c>
      <c r="J51" s="5">
        <v>-11</v>
      </c>
      <c r="K51" s="5">
        <v>-11</v>
      </c>
      <c r="L51" s="5">
        <v>-11</v>
      </c>
      <c r="M51" s="5">
        <v>-11</v>
      </c>
      <c r="N51" s="5">
        <v>-11</v>
      </c>
      <c r="O51" s="5">
        <v>-11</v>
      </c>
      <c r="P51" s="5">
        <v>-11</v>
      </c>
      <c r="Q51" s="5">
        <v>-11</v>
      </c>
      <c r="R51" s="5">
        <v>-11</v>
      </c>
      <c r="S51" s="5">
        <v>-11</v>
      </c>
      <c r="T51" s="5">
        <v>-11</v>
      </c>
      <c r="U51" s="5">
        <v>-11</v>
      </c>
      <c r="V51" s="5">
        <v>-11</v>
      </c>
      <c r="W51" s="5">
        <v>-11</v>
      </c>
      <c r="X51" s="5">
        <v>-11</v>
      </c>
      <c r="Y51" s="19" t="s">
        <v>113</v>
      </c>
      <c r="AA51" s="9">
        <f t="shared" ref="AA51" si="43">_xlfn.STDEV.S(AB48:AU48)</f>
        <v>8.4280672352014113E-3</v>
      </c>
      <c r="AC51" s="5"/>
    </row>
    <row r="52" spans="2:47" ht="15.75" thickBot="1" x14ac:dyDescent="0.3">
      <c r="B52" s="4"/>
      <c r="C52" s="3" t="s">
        <v>0</v>
      </c>
      <c r="D52" s="2">
        <f>(D50-D49)/D51</f>
        <v>3.9057102462181881</v>
      </c>
      <c r="E52" s="5" t="s">
        <v>13</v>
      </c>
      <c r="F52" s="5" t="s">
        <v>13</v>
      </c>
      <c r="G52" s="5" t="s">
        <v>13</v>
      </c>
      <c r="H52" s="5" t="s">
        <v>13</v>
      </c>
      <c r="I52" s="5" t="s">
        <v>13</v>
      </c>
      <c r="J52" s="5" t="s">
        <v>13</v>
      </c>
      <c r="K52" s="5" t="s">
        <v>13</v>
      </c>
      <c r="L52" s="5" t="s">
        <v>13</v>
      </c>
      <c r="M52" s="5" t="s">
        <v>13</v>
      </c>
      <c r="N52" s="5" t="s">
        <v>13</v>
      </c>
      <c r="O52" s="5" t="s">
        <v>13</v>
      </c>
      <c r="P52" s="5" t="s">
        <v>13</v>
      </c>
      <c r="Q52" s="5" t="s">
        <v>13</v>
      </c>
      <c r="R52" s="5" t="s">
        <v>13</v>
      </c>
      <c r="S52" s="5" t="s">
        <v>13</v>
      </c>
      <c r="T52" s="5" t="s">
        <v>13</v>
      </c>
      <c r="U52" s="5" t="s">
        <v>13</v>
      </c>
      <c r="V52" s="5" t="s">
        <v>13</v>
      </c>
      <c r="W52" s="5" t="s">
        <v>13</v>
      </c>
      <c r="X52" s="5" t="s">
        <v>13</v>
      </c>
      <c r="Y52" s="19">
        <v>0</v>
      </c>
      <c r="Z52" s="4"/>
      <c r="AA52" s="2">
        <f t="shared" ref="AA52" si="44">(AA50-AA49)/AA51</f>
        <v>3.9057102462181907</v>
      </c>
      <c r="AC52" s="18"/>
    </row>
    <row r="53" spans="2:47" ht="17.25" x14ac:dyDescent="0.25">
      <c r="B53" s="1" t="s">
        <v>95</v>
      </c>
      <c r="C53" s="1" t="s">
        <v>55</v>
      </c>
      <c r="D53" s="5">
        <f>AVERAGE(E53:X53)</f>
        <v>1.4423109999999999E-2</v>
      </c>
      <c r="E53" s="5">
        <v>1.44203E-2</v>
      </c>
      <c r="F53" s="5">
        <v>1.4420499999999999E-2</v>
      </c>
      <c r="G53" s="5">
        <v>1.4433100000000001E-2</v>
      </c>
      <c r="H53" s="5">
        <v>1.4417299999999999E-2</v>
      </c>
      <c r="I53" s="5">
        <v>1.44198E-2</v>
      </c>
      <c r="J53" s="5">
        <v>1.4441600000000001E-2</v>
      </c>
      <c r="K53" s="5">
        <v>1.44405E-2</v>
      </c>
      <c r="L53" s="5">
        <v>1.44218E-2</v>
      </c>
      <c r="M53" s="5">
        <v>1.44335E-2</v>
      </c>
      <c r="N53" s="5">
        <v>1.44301E-2</v>
      </c>
      <c r="O53" s="5">
        <v>1.44181E-2</v>
      </c>
      <c r="P53" s="5">
        <v>1.44165E-2</v>
      </c>
      <c r="Q53" s="5">
        <v>1.4416699999999999E-2</v>
      </c>
      <c r="R53" s="5">
        <v>1.44276E-2</v>
      </c>
      <c r="S53" s="5">
        <v>1.4411200000000001E-2</v>
      </c>
      <c r="T53" s="5">
        <v>1.4421399999999999E-2</v>
      </c>
      <c r="U53" s="5">
        <v>1.44183E-2</v>
      </c>
      <c r="V53" s="5">
        <v>1.4421700000000001E-2</v>
      </c>
      <c r="W53" s="5">
        <v>1.44257E-2</v>
      </c>
      <c r="X53" s="5">
        <v>1.4406499999999999E-2</v>
      </c>
      <c r="Y53" s="19">
        <v>8.0000000000000004E-4</v>
      </c>
      <c r="AB53" s="9">
        <f t="shared" ref="AB53" si="45">E53/$D53</f>
        <v>0.99980517378013489</v>
      </c>
      <c r="AC53" s="9">
        <f t="shared" ref="AC53" si="46">F53/$D53</f>
        <v>0.99981904041500069</v>
      </c>
      <c r="AD53" s="9">
        <f t="shared" ref="AD53:AU53" si="47">G53/$D53</f>
        <v>1.0006926384115493</v>
      </c>
      <c r="AE53" s="9">
        <f t="shared" si="47"/>
        <v>0.999597174257147</v>
      </c>
      <c r="AF53" s="9">
        <f t="shared" si="47"/>
        <v>0.99977050719297023</v>
      </c>
      <c r="AG53" s="9">
        <f t="shared" si="47"/>
        <v>1.001281970393348</v>
      </c>
      <c r="AH53" s="9">
        <f t="shared" si="47"/>
        <v>1.0012057039015858</v>
      </c>
      <c r="AI53" s="9">
        <f t="shared" si="47"/>
        <v>0.99990917354162878</v>
      </c>
      <c r="AJ53" s="9">
        <f t="shared" si="47"/>
        <v>1.0007203716812809</v>
      </c>
      <c r="AK53" s="9">
        <f t="shared" si="47"/>
        <v>1.0004846388885615</v>
      </c>
      <c r="AL53" s="9">
        <f t="shared" si="47"/>
        <v>0.99965264079661043</v>
      </c>
      <c r="AM53" s="9">
        <f t="shared" si="47"/>
        <v>0.99954170771768369</v>
      </c>
      <c r="AN53" s="9">
        <f t="shared" si="47"/>
        <v>0.99955557435254949</v>
      </c>
      <c r="AO53" s="9">
        <f t="shared" si="47"/>
        <v>1.0003113059527384</v>
      </c>
      <c r="AP53" s="9">
        <f t="shared" si="47"/>
        <v>0.99917424189373871</v>
      </c>
      <c r="AQ53" s="9">
        <f t="shared" si="47"/>
        <v>0.99988144027189696</v>
      </c>
      <c r="AR53" s="9">
        <f t="shared" si="47"/>
        <v>0.99966650743147634</v>
      </c>
      <c r="AS53" s="9">
        <f t="shared" si="47"/>
        <v>0.99990224022419583</v>
      </c>
      <c r="AT53" s="9">
        <f t="shared" si="47"/>
        <v>1.0001795729215128</v>
      </c>
      <c r="AU53" s="9">
        <f t="shared" si="47"/>
        <v>0.99884837597439113</v>
      </c>
    </row>
    <row r="54" spans="2:47" x14ac:dyDescent="0.25">
      <c r="C54" s="1" t="s">
        <v>6</v>
      </c>
      <c r="D54" s="5">
        <f>MIN(E53:X53)</f>
        <v>1.4406499999999999E-2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19"/>
      <c r="AA54" s="9">
        <f t="shared" ref="AA54" si="48">MIN(AB53:AU53)</f>
        <v>0.99884837597439113</v>
      </c>
      <c r="AC54" s="5"/>
    </row>
    <row r="55" spans="2:47" x14ac:dyDescent="0.25">
      <c r="C55" s="1" t="s">
        <v>5</v>
      </c>
      <c r="D55" s="5">
        <f>MAX(E53:X53)</f>
        <v>1.4441600000000001E-2</v>
      </c>
      <c r="E55" s="5" t="s">
        <v>14</v>
      </c>
      <c r="F55" s="5" t="s">
        <v>14</v>
      </c>
      <c r="G55" s="5" t="s">
        <v>14</v>
      </c>
      <c r="H55" s="5" t="s">
        <v>14</v>
      </c>
      <c r="I55" s="5" t="s">
        <v>14</v>
      </c>
      <c r="J55" s="5" t="s">
        <v>14</v>
      </c>
      <c r="K55" s="5" t="s">
        <v>14</v>
      </c>
      <c r="L55" s="5" t="s">
        <v>14</v>
      </c>
      <c r="M55" s="5" t="s">
        <v>14</v>
      </c>
      <c r="N55" s="5" t="s">
        <v>14</v>
      </c>
      <c r="O55" s="5" t="s">
        <v>14</v>
      </c>
      <c r="P55" s="5" t="s">
        <v>14</v>
      </c>
      <c r="Q55" s="5" t="s">
        <v>14</v>
      </c>
      <c r="R55" s="5" t="s">
        <v>14</v>
      </c>
      <c r="S55" s="5" t="s">
        <v>14</v>
      </c>
      <c r="T55" s="5" t="s">
        <v>14</v>
      </c>
      <c r="U55" s="5" t="s">
        <v>14</v>
      </c>
      <c r="V55" s="5" t="s">
        <v>14</v>
      </c>
      <c r="W55" s="5" t="s">
        <v>14</v>
      </c>
      <c r="X55" s="5" t="s">
        <v>14</v>
      </c>
      <c r="Y55" s="19" t="s">
        <v>113</v>
      </c>
      <c r="AA55" s="9">
        <f t="shared" ref="AA55" si="49">MAX(AB53:AU53)</f>
        <v>1.001281970393348</v>
      </c>
      <c r="AC55" s="5"/>
    </row>
    <row r="56" spans="2:47" x14ac:dyDescent="0.25">
      <c r="C56" s="1" t="s">
        <v>4</v>
      </c>
      <c r="D56" s="5">
        <f>_xlfn.STDEV.S(E53:X53)</f>
        <v>9.0162951896758592E-6</v>
      </c>
      <c r="E56" s="5">
        <v>-11</v>
      </c>
      <c r="F56" s="5">
        <v>-11</v>
      </c>
      <c r="G56" s="5">
        <v>-11</v>
      </c>
      <c r="H56" s="5">
        <v>-11</v>
      </c>
      <c r="I56" s="5">
        <v>-11</v>
      </c>
      <c r="J56" s="5">
        <v>-11</v>
      </c>
      <c r="K56" s="5">
        <v>-11</v>
      </c>
      <c r="L56" s="5">
        <v>-11</v>
      </c>
      <c r="M56" s="5">
        <v>-11</v>
      </c>
      <c r="N56" s="5">
        <v>-11</v>
      </c>
      <c r="O56" s="5">
        <v>-11</v>
      </c>
      <c r="P56" s="5">
        <v>-11</v>
      </c>
      <c r="Q56" s="5">
        <v>-11</v>
      </c>
      <c r="R56" s="5">
        <v>-11</v>
      </c>
      <c r="S56" s="5">
        <v>-11</v>
      </c>
      <c r="T56" s="5">
        <v>-11</v>
      </c>
      <c r="U56" s="5">
        <v>-11</v>
      </c>
      <c r="V56" s="5">
        <v>-11</v>
      </c>
      <c r="W56" s="5">
        <v>-11</v>
      </c>
      <c r="X56" s="5">
        <v>-11</v>
      </c>
      <c r="Y56" s="19" t="s">
        <v>113</v>
      </c>
      <c r="AA56" s="9">
        <f t="shared" ref="AA56" si="50">_xlfn.STDEV.S(AB53:AU53)</f>
        <v>6.2512836618980067E-4</v>
      </c>
      <c r="AC56" s="5"/>
    </row>
    <row r="57" spans="2:47" ht="15.75" thickBot="1" x14ac:dyDescent="0.3">
      <c r="B57" s="4"/>
      <c r="C57" s="3" t="s">
        <v>0</v>
      </c>
      <c r="D57" s="2">
        <f>(D55-D54)/D56</f>
        <v>3.8929515129665262</v>
      </c>
      <c r="E57" s="5" t="s">
        <v>13</v>
      </c>
      <c r="F57" s="5" t="s">
        <v>13</v>
      </c>
      <c r="G57" s="5" t="s">
        <v>13</v>
      </c>
      <c r="H57" s="5" t="s">
        <v>13</v>
      </c>
      <c r="I57" s="5" t="s">
        <v>13</v>
      </c>
      <c r="J57" s="5" t="s">
        <v>13</v>
      </c>
      <c r="K57" s="5" t="s">
        <v>13</v>
      </c>
      <c r="L57" s="5" t="s">
        <v>13</v>
      </c>
      <c r="M57" s="5" t="s">
        <v>13</v>
      </c>
      <c r="N57" s="5" t="s">
        <v>13</v>
      </c>
      <c r="O57" s="5" t="s">
        <v>13</v>
      </c>
      <c r="P57" s="5" t="s">
        <v>13</v>
      </c>
      <c r="Q57" s="5" t="s">
        <v>13</v>
      </c>
      <c r="R57" s="5" t="s">
        <v>13</v>
      </c>
      <c r="S57" s="5" t="s">
        <v>13</v>
      </c>
      <c r="T57" s="5" t="s">
        <v>13</v>
      </c>
      <c r="U57" s="5" t="s">
        <v>13</v>
      </c>
      <c r="V57" s="5" t="s">
        <v>13</v>
      </c>
      <c r="W57" s="5" t="s">
        <v>13</v>
      </c>
      <c r="X57" s="5" t="s">
        <v>13</v>
      </c>
      <c r="Y57" s="19">
        <v>0</v>
      </c>
      <c r="Z57" s="4"/>
      <c r="AA57" s="2">
        <f t="shared" ref="AA57" si="51">(AA55-AA54)/AA56</f>
        <v>3.8929515129664867</v>
      </c>
      <c r="AC57" s="18"/>
    </row>
    <row r="58" spans="2:47" ht="17.25" x14ac:dyDescent="0.25">
      <c r="B58" s="1" t="s">
        <v>94</v>
      </c>
      <c r="C58" s="1" t="s">
        <v>53</v>
      </c>
      <c r="D58" s="5">
        <f>AVERAGE(E58:X58)</f>
        <v>3.3123044999999998E-5</v>
      </c>
      <c r="E58" s="5">
        <v>3.3034699999999997E-5</v>
      </c>
      <c r="F58" s="5">
        <v>3.3266699999999998E-5</v>
      </c>
      <c r="G58" s="5">
        <v>3.2937E-5</v>
      </c>
      <c r="H58" s="5">
        <v>3.3216200000000002E-5</v>
      </c>
      <c r="I58" s="5">
        <v>3.3079E-5</v>
      </c>
      <c r="J58" s="5">
        <v>3.3327700000000003E-5</v>
      </c>
      <c r="K58" s="5">
        <v>3.3313699999999999E-5</v>
      </c>
      <c r="L58" s="5">
        <v>3.2935699999999997E-5</v>
      </c>
      <c r="M58" s="5">
        <v>3.3240300000000001E-5</v>
      </c>
      <c r="N58" s="5">
        <v>3.3324800000000003E-5</v>
      </c>
      <c r="O58" s="5">
        <v>3.2984200000000002E-5</v>
      </c>
      <c r="P58" s="5">
        <v>3.3110600000000001E-5</v>
      </c>
      <c r="Q58" s="5">
        <v>3.31534E-5</v>
      </c>
      <c r="R58" s="5">
        <v>3.3115599999999999E-5</v>
      </c>
      <c r="S58" s="5">
        <v>3.3388800000000001E-5</v>
      </c>
      <c r="T58" s="5">
        <v>3.3067200000000001E-5</v>
      </c>
      <c r="U58" s="5">
        <v>3.3181700000000001E-5</v>
      </c>
      <c r="V58" s="5">
        <v>3.2783200000000001E-5</v>
      </c>
      <c r="W58" s="5">
        <v>3.2851200000000002E-5</v>
      </c>
      <c r="X58" s="5">
        <v>3.3149199999999998E-5</v>
      </c>
      <c r="Y58" s="19">
        <v>5.4000000000000003E-3</v>
      </c>
      <c r="AB58" s="9">
        <f t="shared" ref="AB58" si="52">E58/$D58</f>
        <v>0.99733282371835075</v>
      </c>
      <c r="AC58" s="9">
        <f t="shared" ref="AC58" si="53">F58/$D58</f>
        <v>1.0043370106824419</v>
      </c>
      <c r="AD58" s="9">
        <f t="shared" ref="AD58:AU58" si="54">G58/$D58</f>
        <v>0.99438321567355903</v>
      </c>
      <c r="AE58" s="9">
        <f t="shared" si="54"/>
        <v>1.00281239239931</v>
      </c>
      <c r="AF58" s="9">
        <f t="shared" si="54"/>
        <v>0.99867026114295965</v>
      </c>
      <c r="AG58" s="9">
        <f t="shared" si="54"/>
        <v>1.006178628806621</v>
      </c>
      <c r="AH58" s="9">
        <f t="shared" si="54"/>
        <v>1.0057559623518912</v>
      </c>
      <c r="AI58" s="9">
        <f t="shared" si="54"/>
        <v>0.99434396807419123</v>
      </c>
      <c r="AJ58" s="9">
        <f t="shared" si="54"/>
        <v>1.0035399825106661</v>
      </c>
      <c r="AK58" s="9">
        <f t="shared" si="54"/>
        <v>1.0060910764695699</v>
      </c>
      <c r="AL58" s="9">
        <f t="shared" si="54"/>
        <v>0.99580820543521897</v>
      </c>
      <c r="AM58" s="9">
        <f t="shared" si="54"/>
        <v>0.99962427971220646</v>
      </c>
      <c r="AN58" s="9">
        <f t="shared" si="54"/>
        <v>1.000916431445237</v>
      </c>
      <c r="AO58" s="9">
        <f t="shared" si="54"/>
        <v>0.99977523201746699</v>
      </c>
      <c r="AP58" s="9">
        <f t="shared" si="54"/>
        <v>1.0080232659769053</v>
      </c>
      <c r="AQ58" s="9">
        <f t="shared" si="54"/>
        <v>0.99831401370254469</v>
      </c>
      <c r="AR58" s="9">
        <f t="shared" si="54"/>
        <v>1.0017708214930119</v>
      </c>
      <c r="AS58" s="9">
        <f t="shared" si="54"/>
        <v>0.98973992276374356</v>
      </c>
      <c r="AT58" s="9">
        <f t="shared" si="54"/>
        <v>0.99179287411528749</v>
      </c>
      <c r="AU58" s="9">
        <f t="shared" si="54"/>
        <v>1.0007896315088181</v>
      </c>
    </row>
    <row r="59" spans="2:47" x14ac:dyDescent="0.25">
      <c r="C59" s="1" t="s">
        <v>6</v>
      </c>
      <c r="D59" s="5">
        <f>MIN(E58:X58)</f>
        <v>3.2783200000000001E-5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19"/>
      <c r="AA59" s="9">
        <f t="shared" ref="AA59" si="55">MIN(AB58:AU58)</f>
        <v>0.98973992276374356</v>
      </c>
      <c r="AC59" s="5"/>
    </row>
    <row r="60" spans="2:47" x14ac:dyDescent="0.25">
      <c r="C60" s="1" t="s">
        <v>5</v>
      </c>
      <c r="D60" s="5">
        <f>MAX(E58:X58)</f>
        <v>3.3388800000000001E-5</v>
      </c>
      <c r="E60" s="5" t="s">
        <v>14</v>
      </c>
      <c r="F60" s="5" t="s">
        <v>14</v>
      </c>
      <c r="G60" s="5" t="s">
        <v>14</v>
      </c>
      <c r="H60" s="5" t="s">
        <v>14</v>
      </c>
      <c r="I60" s="5" t="s">
        <v>14</v>
      </c>
      <c r="J60" s="5" t="s">
        <v>14</v>
      </c>
      <c r="K60" s="5" t="s">
        <v>14</v>
      </c>
      <c r="L60" s="5" t="s">
        <v>14</v>
      </c>
      <c r="M60" s="5" t="s">
        <v>14</v>
      </c>
      <c r="N60" s="5" t="s">
        <v>14</v>
      </c>
      <c r="O60" s="5" t="s">
        <v>14</v>
      </c>
      <c r="P60" s="5" t="s">
        <v>14</v>
      </c>
      <c r="Q60" s="5" t="s">
        <v>14</v>
      </c>
      <c r="R60" s="5" t="s">
        <v>14</v>
      </c>
      <c r="S60" s="5" t="s">
        <v>14</v>
      </c>
      <c r="T60" s="5" t="s">
        <v>14</v>
      </c>
      <c r="U60" s="5" t="s">
        <v>14</v>
      </c>
      <c r="V60" s="5" t="s">
        <v>14</v>
      </c>
      <c r="W60" s="5" t="s">
        <v>14</v>
      </c>
      <c r="X60" s="5" t="s">
        <v>14</v>
      </c>
      <c r="Y60" s="19" t="s">
        <v>113</v>
      </c>
      <c r="AA60" s="9">
        <f t="shared" ref="AA60" si="56">MAX(AB58:AU58)</f>
        <v>1.0080232659769053</v>
      </c>
      <c r="AC60" s="5"/>
    </row>
    <row r="61" spans="2:47" x14ac:dyDescent="0.25">
      <c r="C61" s="1" t="s">
        <v>4</v>
      </c>
      <c r="D61" s="5">
        <f>_xlfn.STDEV.S(E58:X58)</f>
        <v>1.668800371997489E-7</v>
      </c>
      <c r="E61" s="5">
        <v>-11</v>
      </c>
      <c r="F61" s="5">
        <v>-11</v>
      </c>
      <c r="G61" s="5">
        <v>-11</v>
      </c>
      <c r="H61" s="5">
        <v>-11</v>
      </c>
      <c r="I61" s="5">
        <v>-11</v>
      </c>
      <c r="J61" s="5">
        <v>-11</v>
      </c>
      <c r="K61" s="5">
        <v>-11</v>
      </c>
      <c r="L61" s="5">
        <v>-11</v>
      </c>
      <c r="M61" s="5">
        <v>-11</v>
      </c>
      <c r="N61" s="5">
        <v>-11</v>
      </c>
      <c r="O61" s="5">
        <v>-11</v>
      </c>
      <c r="P61" s="5">
        <v>-11</v>
      </c>
      <c r="Q61" s="5">
        <v>-11</v>
      </c>
      <c r="R61" s="5">
        <v>-11</v>
      </c>
      <c r="S61" s="5">
        <v>-11</v>
      </c>
      <c r="T61" s="5">
        <v>-11</v>
      </c>
      <c r="U61" s="5">
        <v>-11</v>
      </c>
      <c r="V61" s="5">
        <v>-11</v>
      </c>
      <c r="W61" s="5">
        <v>-11</v>
      </c>
      <c r="X61" s="5">
        <v>-11</v>
      </c>
      <c r="Y61" s="19" t="s">
        <v>113</v>
      </c>
      <c r="AA61" s="9">
        <f t="shared" ref="AA61" si="57">_xlfn.STDEV.S(AB58:AU58)</f>
        <v>5.0381852634547612E-3</v>
      </c>
      <c r="AC61" s="5"/>
    </row>
    <row r="62" spans="2:47" ht="15.75" thickBot="1" x14ac:dyDescent="0.3">
      <c r="B62" s="4"/>
      <c r="C62" s="3" t="s">
        <v>0</v>
      </c>
      <c r="D62" s="2">
        <f>(D60-D59)/D61</f>
        <v>3.6289541287381195</v>
      </c>
      <c r="E62" s="5" t="s">
        <v>13</v>
      </c>
      <c r="F62" s="5" t="s">
        <v>13</v>
      </c>
      <c r="G62" s="5" t="s">
        <v>13</v>
      </c>
      <c r="H62" s="5" t="s">
        <v>13</v>
      </c>
      <c r="I62" s="5" t="s">
        <v>13</v>
      </c>
      <c r="J62" s="5" t="s">
        <v>13</v>
      </c>
      <c r="K62" s="5" t="s">
        <v>13</v>
      </c>
      <c r="L62" s="5" t="s">
        <v>13</v>
      </c>
      <c r="M62" s="5" t="s">
        <v>13</v>
      </c>
      <c r="N62" s="5" t="s">
        <v>13</v>
      </c>
      <c r="O62" s="5" t="s">
        <v>13</v>
      </c>
      <c r="P62" s="5" t="s">
        <v>13</v>
      </c>
      <c r="Q62" s="5" t="s">
        <v>13</v>
      </c>
      <c r="R62" s="5" t="s">
        <v>13</v>
      </c>
      <c r="S62" s="5" t="s">
        <v>13</v>
      </c>
      <c r="T62" s="5" t="s">
        <v>13</v>
      </c>
      <c r="U62" s="5" t="s">
        <v>13</v>
      </c>
      <c r="V62" s="5" t="s">
        <v>13</v>
      </c>
      <c r="W62" s="5" t="s">
        <v>13</v>
      </c>
      <c r="X62" s="5" t="s">
        <v>13</v>
      </c>
      <c r="Y62" s="19">
        <v>0</v>
      </c>
      <c r="Z62" s="4"/>
      <c r="AA62" s="2">
        <f t="shared" ref="AA62" si="58">(AA60-AA59)/AA61</f>
        <v>3.6289541287381217</v>
      </c>
      <c r="AC62" s="18"/>
    </row>
    <row r="63" spans="2:47" ht="17.25" x14ac:dyDescent="0.25">
      <c r="B63" s="1" t="s">
        <v>93</v>
      </c>
      <c r="C63" s="1" t="s">
        <v>1</v>
      </c>
      <c r="D63" s="5">
        <f>AVERAGE(E63:X63)</f>
        <v>3.2922235000000001E-3</v>
      </c>
      <c r="E63" s="5">
        <v>3.2919799999999999E-3</v>
      </c>
      <c r="F63" s="5">
        <v>3.2934000000000001E-3</v>
      </c>
      <c r="G63" s="5">
        <v>3.2958800000000002E-3</v>
      </c>
      <c r="H63" s="5">
        <v>3.2873899999999998E-3</v>
      </c>
      <c r="I63" s="5">
        <v>3.2932399999999998E-3</v>
      </c>
      <c r="J63" s="5">
        <v>3.2976099999999999E-3</v>
      </c>
      <c r="K63" s="5">
        <v>3.2910999999999999E-3</v>
      </c>
      <c r="L63" s="5">
        <v>3.2925900000000002E-3</v>
      </c>
      <c r="M63" s="5">
        <v>3.2943199999999999E-3</v>
      </c>
      <c r="N63" s="5">
        <v>3.29116E-3</v>
      </c>
      <c r="O63" s="5">
        <v>3.2912800000000002E-3</v>
      </c>
      <c r="P63" s="5">
        <v>3.29233E-3</v>
      </c>
      <c r="Q63" s="5">
        <v>3.2896399999999999E-3</v>
      </c>
      <c r="R63" s="5">
        <v>3.2904900000000001E-3</v>
      </c>
      <c r="S63" s="5">
        <v>3.28985E-3</v>
      </c>
      <c r="T63" s="5">
        <v>3.2934800000000001E-3</v>
      </c>
      <c r="U63" s="5">
        <v>3.2928300000000001E-3</v>
      </c>
      <c r="V63" s="5">
        <v>3.29196E-3</v>
      </c>
      <c r="W63" s="5">
        <v>3.2945100000000001E-3</v>
      </c>
      <c r="X63" s="5">
        <v>3.2894299999999999E-3</v>
      </c>
      <c r="Y63" s="19">
        <v>1.1000000000000001E-3</v>
      </c>
      <c r="AB63" s="9">
        <f t="shared" ref="AB63" si="59">E63/$D63</f>
        <v>0.99992603782823364</v>
      </c>
      <c r="AC63" s="9">
        <f t="shared" ref="AC63" si="60">F63/$D63</f>
        <v>1.0003573572693349</v>
      </c>
      <c r="AD63" s="9">
        <f t="shared" ref="AD63:AU63" si="61">G63/$D63</f>
        <v>1.0011106475608353</v>
      </c>
      <c r="AE63" s="9">
        <f t="shared" si="61"/>
        <v>0.99853184329678701</v>
      </c>
      <c r="AF63" s="9">
        <f t="shared" si="61"/>
        <v>1.0003087578956895</v>
      </c>
      <c r="AG63" s="9">
        <f t="shared" si="61"/>
        <v>1.0016361282883741</v>
      </c>
      <c r="AH63" s="9">
        <f t="shared" si="61"/>
        <v>0.9996587412731851</v>
      </c>
      <c r="AI63" s="9">
        <f t="shared" si="61"/>
        <v>1.0001113229402561</v>
      </c>
      <c r="AJ63" s="9">
        <f t="shared" si="61"/>
        <v>1.0006368036677946</v>
      </c>
      <c r="AK63" s="9">
        <f t="shared" si="61"/>
        <v>0.99967696603830203</v>
      </c>
      <c r="AL63" s="9">
        <f t="shared" si="61"/>
        <v>0.99971341556853599</v>
      </c>
      <c r="AM63" s="9">
        <f t="shared" si="61"/>
        <v>1.0000323489580825</v>
      </c>
      <c r="AN63" s="9">
        <f t="shared" si="61"/>
        <v>0.99921527198867266</v>
      </c>
      <c r="AO63" s="9">
        <f t="shared" si="61"/>
        <v>0.99947345616116279</v>
      </c>
      <c r="AP63" s="9">
        <f t="shared" si="61"/>
        <v>0.99927905866658195</v>
      </c>
      <c r="AQ63" s="9">
        <f t="shared" si="61"/>
        <v>1.0003816569561574</v>
      </c>
      <c r="AR63" s="9">
        <f t="shared" si="61"/>
        <v>1.0001842220007238</v>
      </c>
      <c r="AS63" s="9">
        <f t="shared" si="61"/>
        <v>0.99991996290652807</v>
      </c>
      <c r="AT63" s="9">
        <f t="shared" si="61"/>
        <v>1.0006945154239983</v>
      </c>
      <c r="AU63" s="9">
        <f t="shared" si="61"/>
        <v>0.99915148531076325</v>
      </c>
    </row>
    <row r="64" spans="2:47" x14ac:dyDescent="0.25">
      <c r="C64" s="1" t="s">
        <v>6</v>
      </c>
      <c r="D64" s="5">
        <f>MIN(E63:X63)</f>
        <v>3.2873899999999998E-3</v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19"/>
      <c r="AA64" s="9">
        <f t="shared" ref="AA64" si="62">MIN(AB63:AU63)</f>
        <v>0.99853184329678701</v>
      </c>
      <c r="AC64" s="5"/>
    </row>
    <row r="65" spans="2:47" x14ac:dyDescent="0.25">
      <c r="C65" s="1" t="s">
        <v>5</v>
      </c>
      <c r="D65" s="5">
        <f>MAX(E63:X63)</f>
        <v>3.2976099999999999E-3</v>
      </c>
      <c r="E65" s="5" t="s">
        <v>14</v>
      </c>
      <c r="F65" s="5" t="s">
        <v>14</v>
      </c>
      <c r="G65" s="5" t="s">
        <v>14</v>
      </c>
      <c r="H65" s="5" t="s">
        <v>14</v>
      </c>
      <c r="I65" s="5" t="s">
        <v>14</v>
      </c>
      <c r="J65" s="5" t="s">
        <v>14</v>
      </c>
      <c r="K65" s="5" t="s">
        <v>14</v>
      </c>
      <c r="L65" s="5" t="s">
        <v>14</v>
      </c>
      <c r="M65" s="5" t="s">
        <v>14</v>
      </c>
      <c r="N65" s="5" t="s">
        <v>14</v>
      </c>
      <c r="O65" s="5" t="s">
        <v>14</v>
      </c>
      <c r="P65" s="5" t="s">
        <v>14</v>
      </c>
      <c r="Q65" s="5" t="s">
        <v>14</v>
      </c>
      <c r="R65" s="5" t="s">
        <v>14</v>
      </c>
      <c r="S65" s="5" t="s">
        <v>14</v>
      </c>
      <c r="T65" s="5" t="s">
        <v>14</v>
      </c>
      <c r="U65" s="5" t="s">
        <v>14</v>
      </c>
      <c r="V65" s="5" t="s">
        <v>14</v>
      </c>
      <c r="W65" s="5" t="s">
        <v>14</v>
      </c>
      <c r="X65" s="5" t="s">
        <v>14</v>
      </c>
      <c r="Y65" s="19" t="s">
        <v>113</v>
      </c>
      <c r="AA65" s="9">
        <f t="shared" ref="AA65" si="63">MAX(AB63:AU63)</f>
        <v>1.0016361282883741</v>
      </c>
      <c r="AC65" s="5"/>
    </row>
    <row r="66" spans="2:47" x14ac:dyDescent="0.25">
      <c r="C66" s="1" t="s">
        <v>4</v>
      </c>
      <c r="D66" s="5">
        <f>_xlfn.STDEV.S(E63:X63)</f>
        <v>2.3665326067788473E-6</v>
      </c>
      <c r="E66" s="5">
        <v>-11</v>
      </c>
      <c r="F66" s="5">
        <v>-11</v>
      </c>
      <c r="G66" s="5">
        <v>-11</v>
      </c>
      <c r="H66" s="5">
        <v>-11</v>
      </c>
      <c r="I66" s="5">
        <v>-11</v>
      </c>
      <c r="J66" s="5">
        <v>-11</v>
      </c>
      <c r="K66" s="5">
        <v>-11</v>
      </c>
      <c r="L66" s="5">
        <v>-11</v>
      </c>
      <c r="M66" s="5">
        <v>-11</v>
      </c>
      <c r="N66" s="5">
        <v>-11</v>
      </c>
      <c r="O66" s="5">
        <v>-11</v>
      </c>
      <c r="P66" s="5">
        <v>-11</v>
      </c>
      <c r="Q66" s="5">
        <v>-11</v>
      </c>
      <c r="R66" s="5">
        <v>-11</v>
      </c>
      <c r="S66" s="5">
        <v>-11</v>
      </c>
      <c r="T66" s="5">
        <v>-11</v>
      </c>
      <c r="U66" s="5">
        <v>-11</v>
      </c>
      <c r="V66" s="5">
        <v>-11</v>
      </c>
      <c r="W66" s="5">
        <v>-11</v>
      </c>
      <c r="X66" s="5">
        <v>-11</v>
      </c>
      <c r="Y66" s="19" t="s">
        <v>113</v>
      </c>
      <c r="AA66" s="9">
        <f t="shared" ref="AA66" si="64">_xlfn.STDEV.S(AB63:AU63)</f>
        <v>7.1882501500243503E-4</v>
      </c>
      <c r="AC66" s="5"/>
    </row>
    <row r="67" spans="2:47" ht="15.75" thickBot="1" x14ac:dyDescent="0.3">
      <c r="B67" s="4"/>
      <c r="C67" s="3" t="s">
        <v>0</v>
      </c>
      <c r="D67" s="2">
        <f>(D65-D64)/D66</f>
        <v>4.3185544837730943</v>
      </c>
      <c r="E67" s="5" t="s">
        <v>13</v>
      </c>
      <c r="F67" s="5" t="s">
        <v>13</v>
      </c>
      <c r="G67" s="5" t="s">
        <v>13</v>
      </c>
      <c r="H67" s="5" t="s">
        <v>13</v>
      </c>
      <c r="I67" s="5" t="s">
        <v>13</v>
      </c>
      <c r="J67" s="5" t="s">
        <v>13</v>
      </c>
      <c r="K67" s="5" t="s">
        <v>13</v>
      </c>
      <c r="L67" s="5" t="s">
        <v>13</v>
      </c>
      <c r="M67" s="5" t="s">
        <v>13</v>
      </c>
      <c r="N67" s="5" t="s">
        <v>13</v>
      </c>
      <c r="O67" s="5" t="s">
        <v>13</v>
      </c>
      <c r="P67" s="5" t="s">
        <v>13</v>
      </c>
      <c r="Q67" s="5" t="s">
        <v>13</v>
      </c>
      <c r="R67" s="5" t="s">
        <v>13</v>
      </c>
      <c r="S67" s="5" t="s">
        <v>13</v>
      </c>
      <c r="T67" s="5" t="s">
        <v>13</v>
      </c>
      <c r="U67" s="5" t="s">
        <v>13</v>
      </c>
      <c r="V67" s="5" t="s">
        <v>13</v>
      </c>
      <c r="W67" s="5" t="s">
        <v>13</v>
      </c>
      <c r="X67" s="5" t="s">
        <v>13</v>
      </c>
      <c r="Y67" s="19">
        <v>0</v>
      </c>
      <c r="Z67" s="4"/>
      <c r="AA67" s="2">
        <f t="shared" ref="AA67" si="65">(AA65-AA64)/AA66</f>
        <v>4.3185544837731991</v>
      </c>
      <c r="AC67" s="18"/>
    </row>
    <row r="68" spans="2:47" ht="17.25" x14ac:dyDescent="0.25">
      <c r="B68" s="1" t="s">
        <v>92</v>
      </c>
      <c r="C68" s="1" t="s">
        <v>50</v>
      </c>
      <c r="D68" s="5">
        <f>AVERAGE(E68:X68)</f>
        <v>2.997354000000001E-5</v>
      </c>
      <c r="E68" s="5">
        <v>3.0039000000000002E-5</v>
      </c>
      <c r="F68" s="5">
        <v>2.9955500000000001E-5</v>
      </c>
      <c r="G68" s="5">
        <v>2.98806E-5</v>
      </c>
      <c r="H68" s="5">
        <v>2.9909399999999999E-5</v>
      </c>
      <c r="I68" s="5">
        <v>2.9933E-5</v>
      </c>
      <c r="J68" s="5">
        <v>3.0074599999999998E-5</v>
      </c>
      <c r="K68" s="5">
        <v>3.0097799999999998E-5</v>
      </c>
      <c r="L68" s="5">
        <v>2.99377E-5</v>
      </c>
      <c r="M68" s="5">
        <v>3.0001900000000002E-5</v>
      </c>
      <c r="N68" s="5">
        <v>3.0139799999999999E-5</v>
      </c>
      <c r="O68" s="5">
        <v>2.9866299999999999E-5</v>
      </c>
      <c r="P68" s="5">
        <v>2.9940699999999999E-5</v>
      </c>
      <c r="Q68" s="5">
        <v>3.0045100000000001E-5</v>
      </c>
      <c r="R68" s="5">
        <v>2.9973800000000001E-5</v>
      </c>
      <c r="S68" s="5">
        <v>3.0029899999999999E-5</v>
      </c>
      <c r="T68" s="5">
        <v>2.9964700000000001E-5</v>
      </c>
      <c r="U68" s="5">
        <v>2.99624E-5</v>
      </c>
      <c r="V68" s="5">
        <v>2.9858399999999999E-5</v>
      </c>
      <c r="W68" s="5">
        <v>2.99163E-5</v>
      </c>
      <c r="X68" s="5">
        <v>2.99439E-5</v>
      </c>
      <c r="Y68" s="19">
        <v>2.7000000000000001E-3</v>
      </c>
      <c r="AB68" s="9">
        <f t="shared" ref="AB68" si="66">E68/$D68</f>
        <v>1.0021839262229284</v>
      </c>
      <c r="AC68" s="9">
        <f t="shared" ref="AC68" si="67">F68/$D68</f>
        <v>0.99939813582246184</v>
      </c>
      <c r="AD68" s="9">
        <f t="shared" ref="AD68:AU68" si="68">G68/$D68</f>
        <v>0.99689926515186367</v>
      </c>
      <c r="AE68" s="9">
        <f t="shared" si="68"/>
        <v>0.99786011261932983</v>
      </c>
      <c r="AF68" s="9">
        <f t="shared" si="68"/>
        <v>0.99864747373850371</v>
      </c>
      <c r="AG68" s="9">
        <f t="shared" si="68"/>
        <v>1.0033716404535462</v>
      </c>
      <c r="AH68" s="9">
        <f t="shared" si="68"/>
        <v>1.0041456564690052</v>
      </c>
      <c r="AI68" s="9">
        <f t="shared" si="68"/>
        <v>0.99880427870715272</v>
      </c>
      <c r="AJ68" s="9">
        <f t="shared" si="68"/>
        <v>1.0009461678533798</v>
      </c>
      <c r="AK68" s="9">
        <f t="shared" si="68"/>
        <v>1.0055468923590603</v>
      </c>
      <c r="AL68" s="9">
        <f t="shared" si="68"/>
        <v>0.99642217769405916</v>
      </c>
      <c r="AM68" s="9">
        <f t="shared" si="68"/>
        <v>0.99890436698501373</v>
      </c>
      <c r="AN68" s="9">
        <f t="shared" si="68"/>
        <v>1.0023874390545793</v>
      </c>
      <c r="AO68" s="9">
        <f t="shared" si="68"/>
        <v>1.0000086743174144</v>
      </c>
      <c r="AP68" s="9">
        <f t="shared" si="68"/>
        <v>1.0018803251134163</v>
      </c>
      <c r="AQ68" s="9">
        <f t="shared" si="68"/>
        <v>0.99970507320790247</v>
      </c>
      <c r="AR68" s="9">
        <f t="shared" si="68"/>
        <v>0.99962833886154223</v>
      </c>
      <c r="AS68" s="9">
        <f t="shared" si="68"/>
        <v>0.99615861189569166</v>
      </c>
      <c r="AT68" s="9">
        <f t="shared" si="68"/>
        <v>0.99809031565841044</v>
      </c>
      <c r="AU68" s="9">
        <f t="shared" si="68"/>
        <v>0.99901112781473222</v>
      </c>
    </row>
    <row r="69" spans="2:47" x14ac:dyDescent="0.25">
      <c r="C69" s="1" t="s">
        <v>6</v>
      </c>
      <c r="D69" s="5">
        <f>MIN(E68:X68)</f>
        <v>2.9858399999999999E-5</v>
      </c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19"/>
      <c r="AA69" s="9">
        <f t="shared" ref="AA69" si="69">MIN(AB68:AU68)</f>
        <v>0.99615861189569166</v>
      </c>
      <c r="AC69" s="5"/>
    </row>
    <row r="70" spans="2:47" x14ac:dyDescent="0.25">
      <c r="C70" s="1" t="s">
        <v>5</v>
      </c>
      <c r="D70" s="5">
        <f>MAX(E68:X68)</f>
        <v>3.0139799999999999E-5</v>
      </c>
      <c r="E70" s="5" t="s">
        <v>14</v>
      </c>
      <c r="F70" s="5" t="s">
        <v>14</v>
      </c>
      <c r="G70" s="5" t="s">
        <v>14</v>
      </c>
      <c r="H70" s="5" t="s">
        <v>14</v>
      </c>
      <c r="I70" s="5" t="s">
        <v>14</v>
      </c>
      <c r="J70" s="5" t="s">
        <v>14</v>
      </c>
      <c r="K70" s="5" t="s">
        <v>14</v>
      </c>
      <c r="L70" s="5" t="s">
        <v>14</v>
      </c>
      <c r="M70" s="5" t="s">
        <v>14</v>
      </c>
      <c r="N70" s="5" t="s">
        <v>14</v>
      </c>
      <c r="O70" s="5" t="s">
        <v>14</v>
      </c>
      <c r="P70" s="5" t="s">
        <v>14</v>
      </c>
      <c r="Q70" s="5" t="s">
        <v>14</v>
      </c>
      <c r="R70" s="5" t="s">
        <v>14</v>
      </c>
      <c r="S70" s="5" t="s">
        <v>14</v>
      </c>
      <c r="T70" s="5" t="s">
        <v>14</v>
      </c>
      <c r="U70" s="5" t="s">
        <v>14</v>
      </c>
      <c r="V70" s="5" t="s">
        <v>14</v>
      </c>
      <c r="W70" s="5" t="s">
        <v>14</v>
      </c>
      <c r="X70" s="5" t="s">
        <v>14</v>
      </c>
      <c r="Y70" s="19" t="s">
        <v>113</v>
      </c>
      <c r="AA70" s="9">
        <f t="shared" ref="AA70" si="70">MAX(AB68:AU68)</f>
        <v>1.0055468923590603</v>
      </c>
      <c r="AC70" s="5"/>
    </row>
    <row r="71" spans="2:47" x14ac:dyDescent="0.25">
      <c r="C71" s="1" t="s">
        <v>4</v>
      </c>
      <c r="D71" s="5">
        <f>_xlfn.STDEV.S(E68:X68)</f>
        <v>7.7078643366096521E-8</v>
      </c>
      <c r="E71" s="5">
        <v>-11</v>
      </c>
      <c r="F71" s="5">
        <v>-11</v>
      </c>
      <c r="G71" s="5">
        <v>-11</v>
      </c>
      <c r="H71" s="5">
        <v>-11</v>
      </c>
      <c r="I71" s="5">
        <v>-11</v>
      </c>
      <c r="J71" s="5">
        <v>-11</v>
      </c>
      <c r="K71" s="5">
        <v>-11</v>
      </c>
      <c r="L71" s="5">
        <v>-11</v>
      </c>
      <c r="M71" s="5">
        <v>-11</v>
      </c>
      <c r="N71" s="5">
        <v>-11</v>
      </c>
      <c r="O71" s="5">
        <v>-11</v>
      </c>
      <c r="P71" s="5">
        <v>-11</v>
      </c>
      <c r="Q71" s="5">
        <v>-11</v>
      </c>
      <c r="R71" s="5">
        <v>-11</v>
      </c>
      <c r="S71" s="5">
        <v>-11</v>
      </c>
      <c r="T71" s="5">
        <v>-11</v>
      </c>
      <c r="U71" s="5">
        <v>-11</v>
      </c>
      <c r="V71" s="5">
        <v>-11</v>
      </c>
      <c r="W71" s="5">
        <v>-11</v>
      </c>
      <c r="X71" s="5">
        <v>-11</v>
      </c>
      <c r="Y71" s="19" t="s">
        <v>113</v>
      </c>
      <c r="AA71" s="9">
        <f t="shared" ref="AA71" si="71">_xlfn.STDEV.S(AB68:AU68)</f>
        <v>2.5715562247934612E-3</v>
      </c>
      <c r="AC71" s="5"/>
    </row>
    <row r="72" spans="2:47" ht="15.75" thickBot="1" x14ac:dyDescent="0.3">
      <c r="B72" s="4"/>
      <c r="C72" s="3" t="s">
        <v>0</v>
      </c>
      <c r="D72" s="2">
        <f>(D70-D69)/D71</f>
        <v>3.6508167205726374</v>
      </c>
      <c r="E72" s="5" t="s">
        <v>13</v>
      </c>
      <c r="F72" s="5" t="s">
        <v>13</v>
      </c>
      <c r="G72" s="5" t="s">
        <v>13</v>
      </c>
      <c r="H72" s="5" t="s">
        <v>13</v>
      </c>
      <c r="I72" s="5" t="s">
        <v>13</v>
      </c>
      <c r="J72" s="5" t="s">
        <v>13</v>
      </c>
      <c r="K72" s="5" t="s">
        <v>13</v>
      </c>
      <c r="L72" s="5" t="s">
        <v>13</v>
      </c>
      <c r="M72" s="5" t="s">
        <v>13</v>
      </c>
      <c r="N72" s="5" t="s">
        <v>13</v>
      </c>
      <c r="O72" s="5" t="s">
        <v>13</v>
      </c>
      <c r="P72" s="5" t="s">
        <v>13</v>
      </c>
      <c r="Q72" s="5" t="s">
        <v>13</v>
      </c>
      <c r="R72" s="5" t="s">
        <v>13</v>
      </c>
      <c r="S72" s="5" t="s">
        <v>13</v>
      </c>
      <c r="T72" s="5" t="s">
        <v>13</v>
      </c>
      <c r="U72" s="5" t="s">
        <v>13</v>
      </c>
      <c r="V72" s="5" t="s">
        <v>13</v>
      </c>
      <c r="W72" s="5" t="s">
        <v>13</v>
      </c>
      <c r="X72" s="5" t="s">
        <v>13</v>
      </c>
      <c r="Y72" s="19">
        <v>0</v>
      </c>
      <c r="Z72" s="4"/>
      <c r="AA72" s="2">
        <f t="shared" ref="AA72" si="72">(AA70-AA69)/AA71</f>
        <v>3.6508167205726281</v>
      </c>
      <c r="AC72" s="18"/>
    </row>
    <row r="73" spans="2:47" ht="17.25" x14ac:dyDescent="0.25">
      <c r="B73" s="1" t="s">
        <v>91</v>
      </c>
      <c r="C73" s="1" t="s">
        <v>48</v>
      </c>
      <c r="D73" s="5">
        <f>AVERAGE(E73:X73)</f>
        <v>6.4751819999999994E-6</v>
      </c>
      <c r="E73" s="5">
        <v>6.4220700000000003E-6</v>
      </c>
      <c r="F73" s="5">
        <v>6.51519E-6</v>
      </c>
      <c r="G73" s="5">
        <v>6.4163400000000001E-6</v>
      </c>
      <c r="H73" s="5">
        <v>6.5048199999999997E-6</v>
      </c>
      <c r="I73" s="5">
        <v>6.47401E-6</v>
      </c>
      <c r="J73" s="5">
        <v>6.5197399999999999E-6</v>
      </c>
      <c r="K73" s="5">
        <v>6.5446500000000001E-6</v>
      </c>
      <c r="L73" s="5">
        <v>6.4299799999999997E-6</v>
      </c>
      <c r="M73" s="5">
        <v>6.5031100000000003E-6</v>
      </c>
      <c r="N73" s="5">
        <v>6.5100200000000001E-6</v>
      </c>
      <c r="O73" s="5">
        <v>6.4498499999999997E-6</v>
      </c>
      <c r="P73" s="5">
        <v>6.4696400000000001E-6</v>
      </c>
      <c r="Q73" s="5">
        <v>6.4571999999999998E-6</v>
      </c>
      <c r="R73" s="5">
        <v>6.4759899999999996E-6</v>
      </c>
      <c r="S73" s="5">
        <v>6.5318400000000001E-6</v>
      </c>
      <c r="T73" s="5">
        <v>6.4641700000000003E-6</v>
      </c>
      <c r="U73" s="5">
        <v>6.5209100000000004E-6</v>
      </c>
      <c r="V73" s="5">
        <v>6.3918999999999997E-6</v>
      </c>
      <c r="W73" s="5">
        <v>6.43243E-6</v>
      </c>
      <c r="X73" s="5">
        <v>6.4697799999999997E-6</v>
      </c>
      <c r="Y73" s="19">
        <v>6.7999999999999996E-3</v>
      </c>
      <c r="AB73" s="9">
        <f t="shared" ref="AB73" si="73">E73/$D73</f>
        <v>0.99179760507117809</v>
      </c>
      <c r="AC73" s="9">
        <f t="shared" ref="AC73" si="74">F73/$D73</f>
        <v>1.0061786680281728</v>
      </c>
      <c r="AD73" s="9">
        <f t="shared" ref="AD73:AU73" si="75">G73/$D73</f>
        <v>0.99091268785958464</v>
      </c>
      <c r="AE73" s="9">
        <f t="shared" si="75"/>
        <v>1.0045771686417464</v>
      </c>
      <c r="AF73" s="9">
        <f t="shared" si="75"/>
        <v>0.99981900122652934</v>
      </c>
      <c r="AG73" s="9">
        <f t="shared" si="75"/>
        <v>1.0068813509797871</v>
      </c>
      <c r="AH73" s="9">
        <f t="shared" si="75"/>
        <v>1.0107283470951087</v>
      </c>
      <c r="AI73" s="9">
        <f t="shared" si="75"/>
        <v>0.9930191923562921</v>
      </c>
      <c r="AJ73" s="9">
        <f t="shared" si="75"/>
        <v>1.0043130834005902</v>
      </c>
      <c r="AK73" s="9">
        <f t="shared" si="75"/>
        <v>1.0053802348721628</v>
      </c>
      <c r="AL73" s="9">
        <f t="shared" si="75"/>
        <v>0.99608783197136397</v>
      </c>
      <c r="AM73" s="9">
        <f t="shared" si="75"/>
        <v>0.9991441167213525</v>
      </c>
      <c r="AN73" s="9">
        <f t="shared" si="75"/>
        <v>0.99722293520089478</v>
      </c>
      <c r="AO73" s="9">
        <f t="shared" si="75"/>
        <v>1.0001247841373417</v>
      </c>
      <c r="AP73" s="9">
        <f t="shared" si="75"/>
        <v>1.0087500243236407</v>
      </c>
      <c r="AQ73" s="9">
        <f t="shared" si="75"/>
        <v>0.99829935282127991</v>
      </c>
      <c r="AR73" s="9">
        <f t="shared" si="75"/>
        <v>1.0070620408816309</v>
      </c>
      <c r="AS73" s="9">
        <f t="shared" si="75"/>
        <v>0.98713827657662756</v>
      </c>
      <c r="AT73" s="9">
        <f t="shared" si="75"/>
        <v>0.99339756009946911</v>
      </c>
      <c r="AU73" s="9">
        <f t="shared" si="75"/>
        <v>0.9991657377352483</v>
      </c>
    </row>
    <row r="74" spans="2:47" x14ac:dyDescent="0.25">
      <c r="C74" s="1" t="s">
        <v>6</v>
      </c>
      <c r="D74" s="5">
        <f>MIN(E73:X73)</f>
        <v>6.3918999999999997E-6</v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19"/>
      <c r="AA74" s="9">
        <f t="shared" ref="AA74" si="76">MIN(AB73:AU73)</f>
        <v>0.98713827657662756</v>
      </c>
      <c r="AC74" s="5"/>
    </row>
    <row r="75" spans="2:47" x14ac:dyDescent="0.25">
      <c r="C75" s="1" t="s">
        <v>5</v>
      </c>
      <c r="D75" s="5">
        <f>MAX(E73:X73)</f>
        <v>6.5446500000000001E-6</v>
      </c>
      <c r="E75" s="5" t="s">
        <v>14</v>
      </c>
      <c r="F75" s="5" t="s">
        <v>14</v>
      </c>
      <c r="G75" s="5" t="s">
        <v>14</v>
      </c>
      <c r="H75" s="5" t="s">
        <v>14</v>
      </c>
      <c r="I75" s="5" t="s">
        <v>14</v>
      </c>
      <c r="J75" s="5" t="s">
        <v>14</v>
      </c>
      <c r="K75" s="5" t="s">
        <v>14</v>
      </c>
      <c r="L75" s="5" t="s">
        <v>14</v>
      </c>
      <c r="M75" s="5" t="s">
        <v>14</v>
      </c>
      <c r="N75" s="5" t="s">
        <v>14</v>
      </c>
      <c r="O75" s="5" t="s">
        <v>14</v>
      </c>
      <c r="P75" s="5" t="s">
        <v>14</v>
      </c>
      <c r="Q75" s="5" t="s">
        <v>14</v>
      </c>
      <c r="R75" s="5" t="s">
        <v>14</v>
      </c>
      <c r="S75" s="5" t="s">
        <v>14</v>
      </c>
      <c r="T75" s="5" t="s">
        <v>14</v>
      </c>
      <c r="U75" s="5" t="s">
        <v>14</v>
      </c>
      <c r="V75" s="5" t="s">
        <v>14</v>
      </c>
      <c r="W75" s="5" t="s">
        <v>14</v>
      </c>
      <c r="X75" s="5" t="s">
        <v>14</v>
      </c>
      <c r="Y75" s="19" t="s">
        <v>113</v>
      </c>
      <c r="AA75" s="9">
        <f t="shared" ref="AA75" si="77">MAX(AB73:AU73)</f>
        <v>1.0107283470951087</v>
      </c>
      <c r="AC75" s="5"/>
    </row>
    <row r="76" spans="2:47" x14ac:dyDescent="0.25">
      <c r="C76" s="1" t="s">
        <v>4</v>
      </c>
      <c r="D76" s="5">
        <f>_xlfn.STDEV.S(E73:X73)</f>
        <v>4.2811378049839981E-8</v>
      </c>
      <c r="E76" s="5">
        <v>-11</v>
      </c>
      <c r="F76" s="5">
        <v>-11</v>
      </c>
      <c r="G76" s="5">
        <v>-11</v>
      </c>
      <c r="H76" s="5">
        <v>-11</v>
      </c>
      <c r="I76" s="5">
        <v>-11</v>
      </c>
      <c r="J76" s="5">
        <v>-11</v>
      </c>
      <c r="K76" s="5">
        <v>-11</v>
      </c>
      <c r="L76" s="5">
        <v>-11</v>
      </c>
      <c r="M76" s="5">
        <v>-11</v>
      </c>
      <c r="N76" s="5">
        <v>-11</v>
      </c>
      <c r="O76" s="5">
        <v>-11</v>
      </c>
      <c r="P76" s="5">
        <v>-11</v>
      </c>
      <c r="Q76" s="5">
        <v>-11</v>
      </c>
      <c r="R76" s="5">
        <v>-11</v>
      </c>
      <c r="S76" s="5">
        <v>-11</v>
      </c>
      <c r="T76" s="5">
        <v>-11</v>
      </c>
      <c r="U76" s="5">
        <v>-11</v>
      </c>
      <c r="V76" s="5">
        <v>-11</v>
      </c>
      <c r="W76" s="5">
        <v>-11</v>
      </c>
      <c r="X76" s="5">
        <v>-11</v>
      </c>
      <c r="Y76" s="19" t="s">
        <v>113</v>
      </c>
      <c r="AA76" s="9">
        <f t="shared" ref="AA76" si="78">_xlfn.STDEV.S(AB73:AU73)</f>
        <v>6.6116099979645062E-3</v>
      </c>
      <c r="AC76" s="5"/>
    </row>
    <row r="77" spans="2:47" ht="15.75" thickBot="1" x14ac:dyDescent="0.3">
      <c r="B77" s="4"/>
      <c r="C77" s="3" t="s">
        <v>0</v>
      </c>
      <c r="D77" s="2">
        <f>(D75-D74)/D76</f>
        <v>3.5679767145587435</v>
      </c>
      <c r="E77" s="5" t="s">
        <v>13</v>
      </c>
      <c r="F77" s="5" t="s">
        <v>13</v>
      </c>
      <c r="G77" s="5" t="s">
        <v>13</v>
      </c>
      <c r="H77" s="5" t="s">
        <v>13</v>
      </c>
      <c r="I77" s="5" t="s">
        <v>13</v>
      </c>
      <c r="J77" s="5" t="s">
        <v>13</v>
      </c>
      <c r="K77" s="5" t="s">
        <v>13</v>
      </c>
      <c r="L77" s="5" t="s">
        <v>13</v>
      </c>
      <c r="M77" s="5" t="s">
        <v>13</v>
      </c>
      <c r="N77" s="5" t="s">
        <v>13</v>
      </c>
      <c r="O77" s="5" t="s">
        <v>13</v>
      </c>
      <c r="P77" s="5" t="s">
        <v>13</v>
      </c>
      <c r="Q77" s="5" t="s">
        <v>13</v>
      </c>
      <c r="R77" s="5" t="s">
        <v>13</v>
      </c>
      <c r="S77" s="5" t="s">
        <v>13</v>
      </c>
      <c r="T77" s="5" t="s">
        <v>13</v>
      </c>
      <c r="U77" s="5" t="s">
        <v>13</v>
      </c>
      <c r="V77" s="5" t="s">
        <v>13</v>
      </c>
      <c r="W77" s="5" t="s">
        <v>13</v>
      </c>
      <c r="X77" s="5" t="s">
        <v>13</v>
      </c>
      <c r="Y77" s="19">
        <v>0</v>
      </c>
      <c r="Z77" s="4"/>
      <c r="AA77" s="2">
        <f t="shared" ref="AA77" si="79">(AA75-AA74)/AA76</f>
        <v>3.5679767145587475</v>
      </c>
      <c r="AC77" s="18"/>
    </row>
    <row r="78" spans="2:47" ht="17.25" x14ac:dyDescent="0.25">
      <c r="B78" s="1" t="s">
        <v>90</v>
      </c>
      <c r="C78" s="1" t="s">
        <v>46</v>
      </c>
      <c r="D78" s="5">
        <f>AVERAGE(E78:X78)</f>
        <v>2.3256185000000004E-4</v>
      </c>
      <c r="E78" s="5">
        <v>2.3253600000000001E-4</v>
      </c>
      <c r="F78" s="5">
        <v>2.32296E-4</v>
      </c>
      <c r="G78" s="5">
        <v>2.32563E-4</v>
      </c>
      <c r="H78" s="5">
        <v>2.3239800000000001E-4</v>
      </c>
      <c r="I78" s="5">
        <v>2.3221900000000001E-4</v>
      </c>
      <c r="J78" s="5">
        <v>2.3293500000000001E-4</v>
      </c>
      <c r="K78" s="5">
        <v>2.3319000000000001E-4</v>
      </c>
      <c r="L78" s="5">
        <v>2.3283700000000001E-4</v>
      </c>
      <c r="M78" s="5">
        <v>2.32871E-4</v>
      </c>
      <c r="N78" s="5">
        <v>2.3304E-4</v>
      </c>
      <c r="O78" s="5">
        <v>2.3196299999999999E-4</v>
      </c>
      <c r="P78" s="5">
        <v>2.3255500000000001E-4</v>
      </c>
      <c r="Q78" s="5">
        <v>2.3282199999999999E-4</v>
      </c>
      <c r="R78" s="5">
        <v>2.3236900000000001E-4</v>
      </c>
      <c r="S78" s="5">
        <v>2.3272599999999999E-4</v>
      </c>
      <c r="T78" s="5">
        <v>2.3247599999999999E-4</v>
      </c>
      <c r="U78" s="5">
        <v>2.32597E-4</v>
      </c>
      <c r="V78" s="5">
        <v>2.32341E-4</v>
      </c>
      <c r="W78" s="5">
        <v>2.32356E-4</v>
      </c>
      <c r="X78" s="5">
        <v>2.3214700000000001E-4</v>
      </c>
      <c r="Y78" s="19">
        <v>1.4E-3</v>
      </c>
      <c r="AB78" s="9">
        <f t="shared" ref="AB78" si="80">E78/$D78</f>
        <v>0.99988884677344958</v>
      </c>
      <c r="AC78" s="9">
        <f t="shared" ref="AC78" si="81">F78/$D78</f>
        <v>0.99885686323874678</v>
      </c>
      <c r="AD78" s="9">
        <f t="shared" ref="AD78:AU78" si="82">G78/$D78</f>
        <v>1.0000049449211037</v>
      </c>
      <c r="AE78" s="9">
        <f t="shared" si="82"/>
        <v>0.99929545624099547</v>
      </c>
      <c r="AF78" s="9">
        <f t="shared" si="82"/>
        <v>0.9985257685213631</v>
      </c>
      <c r="AG78" s="9">
        <f t="shared" si="82"/>
        <v>1.0016045193998928</v>
      </c>
      <c r="AH78" s="9">
        <f t="shared" si="82"/>
        <v>1.0027010019055145</v>
      </c>
      <c r="AI78" s="9">
        <f t="shared" si="82"/>
        <v>1.0011831261232225</v>
      </c>
      <c r="AJ78" s="9">
        <f t="shared" si="82"/>
        <v>1.0013293237906387</v>
      </c>
      <c r="AK78" s="9">
        <f t="shared" si="82"/>
        <v>1.0020560121963253</v>
      </c>
      <c r="AL78" s="9">
        <f t="shared" si="82"/>
        <v>0.99742498608434682</v>
      </c>
      <c r="AM78" s="9">
        <f t="shared" si="82"/>
        <v>0.9999705454699469</v>
      </c>
      <c r="AN78" s="9">
        <f t="shared" si="82"/>
        <v>1.0011186271523036</v>
      </c>
      <c r="AO78" s="9">
        <f t="shared" si="82"/>
        <v>0.99917075823055224</v>
      </c>
      <c r="AP78" s="9">
        <f t="shared" si="82"/>
        <v>1.0007058337384225</v>
      </c>
      <c r="AQ78" s="9">
        <f t="shared" si="82"/>
        <v>0.99963085088977377</v>
      </c>
      <c r="AR78" s="9">
        <f t="shared" si="82"/>
        <v>1.0001511425885199</v>
      </c>
      <c r="AS78" s="9">
        <f t="shared" si="82"/>
        <v>0.99905036015150361</v>
      </c>
      <c r="AT78" s="9">
        <f t="shared" si="82"/>
        <v>0.99911485912242248</v>
      </c>
      <c r="AU78" s="9">
        <f t="shared" si="82"/>
        <v>0.99821617346095226</v>
      </c>
    </row>
    <row r="79" spans="2:47" x14ac:dyDescent="0.25">
      <c r="C79" s="1" t="s">
        <v>6</v>
      </c>
      <c r="D79" s="5">
        <f>MIN(E78:X78)</f>
        <v>2.3196299999999999E-4</v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19"/>
      <c r="AA79" s="9">
        <f t="shared" ref="AA79" si="83">MIN(AB78:AU78)</f>
        <v>0.99742498608434682</v>
      </c>
      <c r="AC79" s="5"/>
    </row>
    <row r="80" spans="2:47" x14ac:dyDescent="0.25">
      <c r="C80" s="1" t="s">
        <v>5</v>
      </c>
      <c r="D80" s="5">
        <f>MAX(E78:X78)</f>
        <v>2.3319000000000001E-4</v>
      </c>
      <c r="E80" s="5" t="s">
        <v>14</v>
      </c>
      <c r="F80" s="5" t="s">
        <v>14</v>
      </c>
      <c r="G80" s="5" t="s">
        <v>14</v>
      </c>
      <c r="H80" s="5" t="s">
        <v>14</v>
      </c>
      <c r="I80" s="5" t="s">
        <v>14</v>
      </c>
      <c r="J80" s="5" t="s">
        <v>14</v>
      </c>
      <c r="K80" s="5" t="s">
        <v>14</v>
      </c>
      <c r="L80" s="5" t="s">
        <v>14</v>
      </c>
      <c r="M80" s="5" t="s">
        <v>14</v>
      </c>
      <c r="N80" s="5" t="s">
        <v>14</v>
      </c>
      <c r="O80" s="5" t="s">
        <v>14</v>
      </c>
      <c r="P80" s="5" t="s">
        <v>14</v>
      </c>
      <c r="Q80" s="5" t="s">
        <v>14</v>
      </c>
      <c r="R80" s="5" t="s">
        <v>14</v>
      </c>
      <c r="S80" s="5" t="s">
        <v>14</v>
      </c>
      <c r="T80" s="5" t="s">
        <v>14</v>
      </c>
      <c r="U80" s="5" t="s">
        <v>14</v>
      </c>
      <c r="V80" s="5" t="s">
        <v>14</v>
      </c>
      <c r="W80" s="5" t="s">
        <v>14</v>
      </c>
      <c r="X80" s="5" t="s">
        <v>14</v>
      </c>
      <c r="Y80" s="19" t="s">
        <v>113</v>
      </c>
      <c r="AA80" s="9">
        <f t="shared" ref="AA80" si="84">MAX(AB78:AU78)</f>
        <v>1.0027010019055145</v>
      </c>
      <c r="AC80" s="5"/>
    </row>
    <row r="81" spans="2:47" x14ac:dyDescent="0.25">
      <c r="C81" s="1" t="s">
        <v>4</v>
      </c>
      <c r="D81" s="5">
        <f>_xlfn.STDEV.S(E78:X78)</f>
        <v>3.1720809623304062E-7</v>
      </c>
      <c r="E81" s="5">
        <v>-11</v>
      </c>
      <c r="F81" s="5">
        <v>-11</v>
      </c>
      <c r="G81" s="5">
        <v>-11</v>
      </c>
      <c r="H81" s="5">
        <v>-11</v>
      </c>
      <c r="I81" s="5">
        <v>-11</v>
      </c>
      <c r="J81" s="5">
        <v>-11</v>
      </c>
      <c r="K81" s="5">
        <v>-11</v>
      </c>
      <c r="L81" s="5">
        <v>-11</v>
      </c>
      <c r="M81" s="5">
        <v>-11</v>
      </c>
      <c r="N81" s="5">
        <v>-11</v>
      </c>
      <c r="O81" s="5">
        <v>-11</v>
      </c>
      <c r="P81" s="5">
        <v>-11</v>
      </c>
      <c r="Q81" s="5">
        <v>-11</v>
      </c>
      <c r="R81" s="5">
        <v>-11</v>
      </c>
      <c r="S81" s="5">
        <v>-11</v>
      </c>
      <c r="T81" s="5">
        <v>-11</v>
      </c>
      <c r="U81" s="5">
        <v>-11</v>
      </c>
      <c r="V81" s="5">
        <v>-11</v>
      </c>
      <c r="W81" s="5">
        <v>-11</v>
      </c>
      <c r="X81" s="5">
        <v>-11</v>
      </c>
      <c r="Y81" s="19" t="s">
        <v>113</v>
      </c>
      <c r="AA81" s="9">
        <f t="shared" ref="AA81" si="85">_xlfn.STDEV.S(AB78:AU78)</f>
        <v>1.3639730516120468E-3</v>
      </c>
      <c r="AC81" s="5"/>
    </row>
    <row r="82" spans="2:47" ht="15.75" thickBot="1" x14ac:dyDescent="0.3">
      <c r="B82" s="4"/>
      <c r="C82" s="3" t="s">
        <v>0</v>
      </c>
      <c r="D82" s="2">
        <f>(D80-D79)/D81</f>
        <v>3.8681232117688156</v>
      </c>
      <c r="E82" s="5" t="s">
        <v>13</v>
      </c>
      <c r="F82" s="5" t="s">
        <v>13</v>
      </c>
      <c r="G82" s="5" t="s">
        <v>13</v>
      </c>
      <c r="H82" s="5" t="s">
        <v>13</v>
      </c>
      <c r="I82" s="5" t="s">
        <v>13</v>
      </c>
      <c r="J82" s="5" t="s">
        <v>13</v>
      </c>
      <c r="K82" s="5" t="s">
        <v>13</v>
      </c>
      <c r="L82" s="5" t="s">
        <v>13</v>
      </c>
      <c r="M82" s="5" t="s">
        <v>13</v>
      </c>
      <c r="N82" s="5" t="s">
        <v>13</v>
      </c>
      <c r="O82" s="5" t="s">
        <v>13</v>
      </c>
      <c r="P82" s="5" t="s">
        <v>13</v>
      </c>
      <c r="Q82" s="5" t="s">
        <v>13</v>
      </c>
      <c r="R82" s="5" t="s">
        <v>13</v>
      </c>
      <c r="S82" s="5" t="s">
        <v>13</v>
      </c>
      <c r="T82" s="5" t="s">
        <v>13</v>
      </c>
      <c r="U82" s="5" t="s">
        <v>13</v>
      </c>
      <c r="V82" s="5" t="s">
        <v>13</v>
      </c>
      <c r="W82" s="5" t="s">
        <v>13</v>
      </c>
      <c r="X82" s="5" t="s">
        <v>13</v>
      </c>
      <c r="Y82" s="19">
        <v>0</v>
      </c>
      <c r="Z82" s="4"/>
      <c r="AA82" s="2">
        <f t="shared" ref="AA82" si="86">(AA80-AA79)/AA81</f>
        <v>3.8681232117687818</v>
      </c>
      <c r="AC82" s="18"/>
    </row>
    <row r="83" spans="2:47" ht="17.25" x14ac:dyDescent="0.25">
      <c r="B83" s="1" t="s">
        <v>89</v>
      </c>
      <c r="C83" s="1" t="s">
        <v>44</v>
      </c>
      <c r="D83" s="5">
        <f>AVERAGE(E83:X83)</f>
        <v>2.3137430000000002E-5</v>
      </c>
      <c r="E83" s="5">
        <v>2.3128600000000001E-5</v>
      </c>
      <c r="F83" s="5">
        <v>2.32254E-5</v>
      </c>
      <c r="G83" s="5">
        <v>2.31575E-5</v>
      </c>
      <c r="H83" s="5">
        <v>2.3081000000000001E-5</v>
      </c>
      <c r="I83" s="5">
        <v>2.3147999999999999E-5</v>
      </c>
      <c r="J83" s="5">
        <v>2.31251E-5</v>
      </c>
      <c r="K83" s="5">
        <v>2.30417E-5</v>
      </c>
      <c r="L83" s="5">
        <v>2.3154199999999999E-5</v>
      </c>
      <c r="M83" s="5">
        <v>2.31636E-5</v>
      </c>
      <c r="N83" s="5">
        <v>2.31129E-5</v>
      </c>
      <c r="O83" s="5">
        <v>2.3144300000000001E-5</v>
      </c>
      <c r="P83" s="5">
        <v>2.3031300000000001E-5</v>
      </c>
      <c r="Q83" s="5">
        <v>2.3094800000000001E-5</v>
      </c>
      <c r="R83" s="5">
        <v>2.31578E-5</v>
      </c>
      <c r="S83" s="5">
        <v>2.3079599999999998E-5</v>
      </c>
      <c r="T83" s="5">
        <v>2.32489E-5</v>
      </c>
      <c r="U83" s="5">
        <v>2.31221E-5</v>
      </c>
      <c r="V83" s="5">
        <v>2.30464E-5</v>
      </c>
      <c r="W83" s="5">
        <v>2.33262E-5</v>
      </c>
      <c r="X83" s="5">
        <v>2.31592E-5</v>
      </c>
      <c r="Y83" s="19">
        <v>3.5999999999999999E-3</v>
      </c>
      <c r="AB83" s="9">
        <f t="shared" ref="AB83" si="87">E83/$D83</f>
        <v>0.99961836729489828</v>
      </c>
      <c r="AC83" s="9">
        <f t="shared" ref="AC83" si="88">F83/$D83</f>
        <v>1.0038020644470884</v>
      </c>
      <c r="AD83" s="9">
        <f t="shared" ref="AD83:AU83" si="89">G83/$D83</f>
        <v>1.000867425638889</v>
      </c>
      <c r="AE83" s="9">
        <f t="shared" si="89"/>
        <v>0.99756109472832544</v>
      </c>
      <c r="AF83" s="9">
        <f t="shared" si="89"/>
        <v>1.0004568355258123</v>
      </c>
      <c r="AG83" s="9">
        <f t="shared" si="89"/>
        <v>0.99946709725323846</v>
      </c>
      <c r="AH83" s="9">
        <f t="shared" si="89"/>
        <v>0.99586254826054565</v>
      </c>
      <c r="AI83" s="9">
        <f t="shared" si="89"/>
        <v>1.0007247995996098</v>
      </c>
      <c r="AJ83" s="9">
        <f t="shared" si="89"/>
        <v>1.001131067711496</v>
      </c>
      <c r="AK83" s="9">
        <f t="shared" si="89"/>
        <v>0.99893981310802449</v>
      </c>
      <c r="AL83" s="9">
        <f t="shared" si="89"/>
        <v>1.0002969214817721</v>
      </c>
      <c r="AM83" s="9">
        <f t="shared" si="89"/>
        <v>0.99541306013675668</v>
      </c>
      <c r="AN83" s="9">
        <f t="shared" si="89"/>
        <v>0.99815753089258397</v>
      </c>
      <c r="AO83" s="9">
        <f t="shared" si="89"/>
        <v>1.0008803916424598</v>
      </c>
      <c r="AP83" s="9">
        <f t="shared" si="89"/>
        <v>0.99750058671166142</v>
      </c>
      <c r="AQ83" s="9">
        <f t="shared" si="89"/>
        <v>1.0048177347268041</v>
      </c>
      <c r="AR83" s="9">
        <f t="shared" si="89"/>
        <v>0.9993374372175301</v>
      </c>
      <c r="AS83" s="9">
        <f t="shared" si="89"/>
        <v>0.99606568231648884</v>
      </c>
      <c r="AT83" s="9">
        <f t="shared" si="89"/>
        <v>1.00815864164689</v>
      </c>
      <c r="AU83" s="9">
        <f t="shared" si="89"/>
        <v>1.0009408996591236</v>
      </c>
    </row>
    <row r="84" spans="2:47" x14ac:dyDescent="0.25">
      <c r="C84" s="1" t="s">
        <v>6</v>
      </c>
      <c r="D84" s="5">
        <f>MIN(E83:X83)</f>
        <v>2.3031300000000001E-5</v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19"/>
      <c r="AA84" s="9">
        <f t="shared" ref="AA84" si="90">MIN(AB83:AU83)</f>
        <v>0.99541306013675668</v>
      </c>
      <c r="AC84" s="5"/>
    </row>
    <row r="85" spans="2:47" x14ac:dyDescent="0.25">
      <c r="C85" s="1" t="s">
        <v>5</v>
      </c>
      <c r="D85" s="5">
        <f>MAX(E83:X83)</f>
        <v>2.33262E-5</v>
      </c>
      <c r="E85" s="5" t="s">
        <v>14</v>
      </c>
      <c r="F85" s="5" t="s">
        <v>14</v>
      </c>
      <c r="G85" s="5" t="s">
        <v>14</v>
      </c>
      <c r="H85" s="5" t="s">
        <v>14</v>
      </c>
      <c r="I85" s="5" t="s">
        <v>14</v>
      </c>
      <c r="J85" s="5" t="s">
        <v>14</v>
      </c>
      <c r="K85" s="5" t="s">
        <v>14</v>
      </c>
      <c r="L85" s="5" t="s">
        <v>14</v>
      </c>
      <c r="M85" s="5" t="s">
        <v>14</v>
      </c>
      <c r="N85" s="5" t="s">
        <v>14</v>
      </c>
      <c r="O85" s="5" t="s">
        <v>14</v>
      </c>
      <c r="P85" s="5" t="s">
        <v>14</v>
      </c>
      <c r="Q85" s="5" t="s">
        <v>14</v>
      </c>
      <c r="R85" s="5" t="s">
        <v>14</v>
      </c>
      <c r="S85" s="5" t="s">
        <v>14</v>
      </c>
      <c r="T85" s="5" t="s">
        <v>14</v>
      </c>
      <c r="U85" s="5" t="s">
        <v>14</v>
      </c>
      <c r="V85" s="5" t="s">
        <v>14</v>
      </c>
      <c r="W85" s="5" t="s">
        <v>14</v>
      </c>
      <c r="X85" s="5" t="s">
        <v>14</v>
      </c>
      <c r="Y85" s="19" t="s">
        <v>113</v>
      </c>
      <c r="AA85" s="9">
        <f t="shared" ref="AA85" si="91">MAX(AB83:AU83)</f>
        <v>1.00815864164689</v>
      </c>
      <c r="AC85" s="5"/>
    </row>
    <row r="86" spans="2:47" x14ac:dyDescent="0.25">
      <c r="C86" s="1" t="s">
        <v>4</v>
      </c>
      <c r="D86" s="5">
        <f>_xlfn.STDEV.S(E83:X83)</f>
        <v>7.120839025076508E-8</v>
      </c>
      <c r="E86" s="5">
        <v>-11</v>
      </c>
      <c r="F86" s="5">
        <v>-11</v>
      </c>
      <c r="G86" s="5">
        <v>-11</v>
      </c>
      <c r="H86" s="5">
        <v>-11</v>
      </c>
      <c r="I86" s="5">
        <v>-11</v>
      </c>
      <c r="J86" s="5">
        <v>-11</v>
      </c>
      <c r="K86" s="5">
        <v>-11</v>
      </c>
      <c r="L86" s="5">
        <v>-11</v>
      </c>
      <c r="M86" s="5">
        <v>-11</v>
      </c>
      <c r="N86" s="5">
        <v>-11</v>
      </c>
      <c r="O86" s="5">
        <v>-11</v>
      </c>
      <c r="P86" s="5">
        <v>-11</v>
      </c>
      <c r="Q86" s="5">
        <v>-11</v>
      </c>
      <c r="R86" s="5">
        <v>-11</v>
      </c>
      <c r="S86" s="5">
        <v>-11</v>
      </c>
      <c r="T86" s="5">
        <v>-11</v>
      </c>
      <c r="U86" s="5">
        <v>-11</v>
      </c>
      <c r="V86" s="5">
        <v>-11</v>
      </c>
      <c r="W86" s="5">
        <v>-11</v>
      </c>
      <c r="X86" s="5">
        <v>-11</v>
      </c>
      <c r="Y86" s="19" t="s">
        <v>113</v>
      </c>
      <c r="AA86" s="9">
        <f t="shared" ref="AA86" si="92">_xlfn.STDEV.S(AB83:AU83)</f>
        <v>3.0776274742166983E-3</v>
      </c>
      <c r="AC86" s="5"/>
    </row>
    <row r="87" spans="2:47" ht="15.75" thickBot="1" x14ac:dyDescent="0.3">
      <c r="B87" s="4"/>
      <c r="C87" s="3" t="s">
        <v>0</v>
      </c>
      <c r="D87" s="2">
        <f>(D85-D84)/D86</f>
        <v>4.1413659115378056</v>
      </c>
      <c r="E87" s="5" t="s">
        <v>13</v>
      </c>
      <c r="F87" s="5" t="s">
        <v>13</v>
      </c>
      <c r="G87" s="5" t="s">
        <v>13</v>
      </c>
      <c r="H87" s="5" t="s">
        <v>13</v>
      </c>
      <c r="I87" s="5" t="s">
        <v>13</v>
      </c>
      <c r="J87" s="5" t="s">
        <v>13</v>
      </c>
      <c r="K87" s="5" t="s">
        <v>13</v>
      </c>
      <c r="L87" s="5" t="s">
        <v>13</v>
      </c>
      <c r="M87" s="5" t="s">
        <v>13</v>
      </c>
      <c r="N87" s="5" t="s">
        <v>13</v>
      </c>
      <c r="O87" s="5" t="s">
        <v>13</v>
      </c>
      <c r="P87" s="5" t="s">
        <v>13</v>
      </c>
      <c r="Q87" s="5" t="s">
        <v>13</v>
      </c>
      <c r="R87" s="5" t="s">
        <v>13</v>
      </c>
      <c r="S87" s="5" t="s">
        <v>13</v>
      </c>
      <c r="T87" s="5" t="s">
        <v>13</v>
      </c>
      <c r="U87" s="5" t="s">
        <v>13</v>
      </c>
      <c r="V87" s="5" t="s">
        <v>13</v>
      </c>
      <c r="W87" s="5" t="s">
        <v>13</v>
      </c>
      <c r="X87" s="5" t="s">
        <v>13</v>
      </c>
      <c r="Y87" s="19">
        <v>0</v>
      </c>
      <c r="Z87" s="4"/>
      <c r="AA87" s="2">
        <f t="shared" ref="AA87" si="93">(AA85-AA84)/AA86</f>
        <v>4.1413659115378199</v>
      </c>
      <c r="AC87" s="18"/>
    </row>
    <row r="88" spans="2:47" ht="17.25" x14ac:dyDescent="0.25">
      <c r="B88" s="1" t="s">
        <v>88</v>
      </c>
      <c r="C88" s="1" t="s">
        <v>42</v>
      </c>
      <c r="D88" s="5">
        <f>AVERAGE(E88:X88)</f>
        <v>2.8568450000000003E-5</v>
      </c>
      <c r="E88" s="5">
        <v>2.8623699999999998E-5</v>
      </c>
      <c r="F88" s="5">
        <v>2.86521E-5</v>
      </c>
      <c r="G88" s="5">
        <v>2.8548299999999999E-5</v>
      </c>
      <c r="H88" s="5">
        <v>2.8257000000000001E-5</v>
      </c>
      <c r="I88" s="5">
        <v>2.8688100000000001E-5</v>
      </c>
      <c r="J88" s="5">
        <v>2.8473E-5</v>
      </c>
      <c r="K88" s="5">
        <v>2.8427100000000001E-5</v>
      </c>
      <c r="L88" s="5">
        <v>2.8742799999999999E-5</v>
      </c>
      <c r="M88" s="5">
        <v>2.8455699999999999E-5</v>
      </c>
      <c r="N88" s="5">
        <v>2.84622E-5</v>
      </c>
      <c r="O88" s="5">
        <v>2.8467999999999999E-5</v>
      </c>
      <c r="P88" s="5">
        <v>2.8799700000000001E-5</v>
      </c>
      <c r="Q88" s="5">
        <v>2.8796700000000002E-5</v>
      </c>
      <c r="R88" s="5">
        <v>2.8446099999999999E-5</v>
      </c>
      <c r="S88" s="5">
        <v>2.84856E-5</v>
      </c>
      <c r="T88" s="5">
        <v>2.85841E-5</v>
      </c>
      <c r="U88" s="5">
        <v>2.8490400000000001E-5</v>
      </c>
      <c r="V88" s="5">
        <v>2.85211E-5</v>
      </c>
      <c r="W88" s="5">
        <v>2.8530700000000001E-5</v>
      </c>
      <c r="X88" s="5">
        <v>2.89166E-5</v>
      </c>
      <c r="Y88" s="19">
        <v>1.2699999999999999E-2</v>
      </c>
      <c r="AB88" s="9">
        <f t="shared" ref="AB88" si="94">E88/$D88</f>
        <v>1.0019339516144556</v>
      </c>
      <c r="AC88" s="9">
        <f t="shared" ref="AC88" si="95">F88/$D88</f>
        <v>1.0029280552497597</v>
      </c>
      <c r="AD88" s="9">
        <f t="shared" ref="AD88:AU88" si="96">G88/$D88</f>
        <v>0.9992946764700219</v>
      </c>
      <c r="AE88" s="9">
        <f t="shared" si="96"/>
        <v>0.9890981134783301</v>
      </c>
      <c r="AF88" s="9">
        <f t="shared" si="96"/>
        <v>1.004188186618455</v>
      </c>
      <c r="AG88" s="9">
        <f t="shared" si="96"/>
        <v>0.9966589016905012</v>
      </c>
      <c r="AH88" s="9">
        <f t="shared" si="96"/>
        <v>0.99505223419541478</v>
      </c>
      <c r="AI88" s="9">
        <f t="shared" si="96"/>
        <v>1.0061028862258889</v>
      </c>
      <c r="AJ88" s="9">
        <f t="shared" si="96"/>
        <v>0.99605333856054479</v>
      </c>
      <c r="AK88" s="9">
        <f t="shared" si="96"/>
        <v>0.99628086227989254</v>
      </c>
      <c r="AL88" s="9">
        <f t="shared" si="96"/>
        <v>0.99648388344484906</v>
      </c>
      <c r="AM88" s="9">
        <f t="shared" si="96"/>
        <v>1.0080945938614101</v>
      </c>
      <c r="AN88" s="9">
        <f t="shared" si="96"/>
        <v>1.0079895829140189</v>
      </c>
      <c r="AO88" s="9">
        <f t="shared" si="96"/>
        <v>0.99571730352889276</v>
      </c>
      <c r="AP88" s="9">
        <f t="shared" si="96"/>
        <v>0.99709994766954446</v>
      </c>
      <c r="AQ88" s="9">
        <f t="shared" si="96"/>
        <v>1.0005478071088909</v>
      </c>
      <c r="AR88" s="9">
        <f t="shared" si="96"/>
        <v>0.99726796518537053</v>
      </c>
      <c r="AS88" s="9">
        <f t="shared" si="96"/>
        <v>0.99834257721367448</v>
      </c>
      <c r="AT88" s="9">
        <f t="shared" si="96"/>
        <v>0.9986786122453265</v>
      </c>
      <c r="AU88" s="9">
        <f t="shared" si="96"/>
        <v>1.0121865204447562</v>
      </c>
    </row>
    <row r="89" spans="2:47" x14ac:dyDescent="0.25">
      <c r="C89" s="1" t="s">
        <v>6</v>
      </c>
      <c r="D89" s="5">
        <f>MIN(E88:X88)</f>
        <v>2.8257000000000001E-5</v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19"/>
      <c r="AA89" s="9">
        <f t="shared" ref="AA89" si="97">MIN(AB88:AU88)</f>
        <v>0.9890981134783301</v>
      </c>
      <c r="AC89" s="5"/>
    </row>
    <row r="90" spans="2:47" x14ac:dyDescent="0.25">
      <c r="C90" s="1" t="s">
        <v>5</v>
      </c>
      <c r="D90" s="5">
        <f>MAX(E88:X88)</f>
        <v>2.89166E-5</v>
      </c>
      <c r="E90" s="5" t="s">
        <v>14</v>
      </c>
      <c r="F90" s="5" t="s">
        <v>14</v>
      </c>
      <c r="G90" s="5" t="s">
        <v>14</v>
      </c>
      <c r="H90" s="5" t="s">
        <v>14</v>
      </c>
      <c r="I90" s="5" t="s">
        <v>14</v>
      </c>
      <c r="J90" s="5" t="s">
        <v>14</v>
      </c>
      <c r="K90" s="5" t="s">
        <v>14</v>
      </c>
      <c r="L90" s="5" t="s">
        <v>14</v>
      </c>
      <c r="M90" s="5" t="s">
        <v>14</v>
      </c>
      <c r="N90" s="5" t="s">
        <v>14</v>
      </c>
      <c r="O90" s="5" t="s">
        <v>14</v>
      </c>
      <c r="P90" s="5" t="s">
        <v>14</v>
      </c>
      <c r="Q90" s="5" t="s">
        <v>14</v>
      </c>
      <c r="R90" s="5" t="s">
        <v>14</v>
      </c>
      <c r="S90" s="5" t="s">
        <v>14</v>
      </c>
      <c r="T90" s="5" t="s">
        <v>14</v>
      </c>
      <c r="U90" s="5" t="s">
        <v>14</v>
      </c>
      <c r="V90" s="5" t="s">
        <v>14</v>
      </c>
      <c r="W90" s="5" t="s">
        <v>14</v>
      </c>
      <c r="X90" s="5" t="s">
        <v>14</v>
      </c>
      <c r="Y90" s="19" t="s">
        <v>113</v>
      </c>
      <c r="AA90" s="9">
        <f t="shared" ref="AA90" si="98">MAX(AB88:AU88)</f>
        <v>1.0121865204447562</v>
      </c>
      <c r="AC90" s="5"/>
    </row>
    <row r="91" spans="2:47" x14ac:dyDescent="0.25">
      <c r="C91" s="1" t="s">
        <v>4</v>
      </c>
      <c r="D91" s="5">
        <f>_xlfn.STDEV.S(E88:X88)</f>
        <v>1.5794301270761531E-7</v>
      </c>
      <c r="E91" s="5">
        <v>-11</v>
      </c>
      <c r="F91" s="5">
        <v>-11</v>
      </c>
      <c r="G91" s="5">
        <v>-11</v>
      </c>
      <c r="H91" s="5">
        <v>-11</v>
      </c>
      <c r="I91" s="5">
        <v>-11</v>
      </c>
      <c r="J91" s="5">
        <v>-11</v>
      </c>
      <c r="K91" s="5">
        <v>-11</v>
      </c>
      <c r="L91" s="5">
        <v>-11</v>
      </c>
      <c r="M91" s="5">
        <v>-11</v>
      </c>
      <c r="N91" s="5">
        <v>-11</v>
      </c>
      <c r="O91" s="5">
        <v>-11</v>
      </c>
      <c r="P91" s="5">
        <v>-11</v>
      </c>
      <c r="Q91" s="5">
        <v>-11</v>
      </c>
      <c r="R91" s="5">
        <v>-11</v>
      </c>
      <c r="S91" s="5">
        <v>-11</v>
      </c>
      <c r="T91" s="5">
        <v>-11</v>
      </c>
      <c r="U91" s="5">
        <v>-11</v>
      </c>
      <c r="V91" s="5">
        <v>-11</v>
      </c>
      <c r="W91" s="5">
        <v>-11</v>
      </c>
      <c r="X91" s="5">
        <v>-11</v>
      </c>
      <c r="Y91" s="19" t="s">
        <v>113</v>
      </c>
      <c r="AA91" s="9">
        <f t="shared" ref="AA91" si="99">_xlfn.STDEV.S(AB88:AU88)</f>
        <v>5.528581799419131E-3</v>
      </c>
      <c r="AC91" s="5"/>
    </row>
    <row r="92" spans="2:47" ht="15.75" thickBot="1" x14ac:dyDescent="0.3">
      <c r="B92" s="4"/>
      <c r="C92" s="3" t="s">
        <v>0</v>
      </c>
      <c r="D92" s="2">
        <f>(D90-D89)/D91</f>
        <v>4.176189808542234</v>
      </c>
      <c r="E92" s="5" t="s">
        <v>13</v>
      </c>
      <c r="F92" s="5" t="s">
        <v>13</v>
      </c>
      <c r="G92" s="5" t="s">
        <v>13</v>
      </c>
      <c r="H92" s="5" t="s">
        <v>13</v>
      </c>
      <c r="I92" s="5" t="s">
        <v>13</v>
      </c>
      <c r="J92" s="5" t="s">
        <v>13</v>
      </c>
      <c r="K92" s="5" t="s">
        <v>13</v>
      </c>
      <c r="L92" s="5" t="s">
        <v>13</v>
      </c>
      <c r="M92" s="5" t="s">
        <v>13</v>
      </c>
      <c r="N92" s="5" t="s">
        <v>13</v>
      </c>
      <c r="O92" s="5" t="s">
        <v>13</v>
      </c>
      <c r="P92" s="5" t="s">
        <v>13</v>
      </c>
      <c r="Q92" s="5" t="s">
        <v>13</v>
      </c>
      <c r="R92" s="5" t="s">
        <v>13</v>
      </c>
      <c r="S92" s="5" t="s">
        <v>13</v>
      </c>
      <c r="T92" s="5" t="s">
        <v>13</v>
      </c>
      <c r="U92" s="5" t="s">
        <v>13</v>
      </c>
      <c r="V92" s="5" t="s">
        <v>13</v>
      </c>
      <c r="W92" s="5" t="s">
        <v>13</v>
      </c>
      <c r="X92" s="5" t="s">
        <v>13</v>
      </c>
      <c r="Y92" s="19">
        <v>0</v>
      </c>
      <c r="Z92" s="4"/>
      <c r="AA92" s="2">
        <f t="shared" ref="AA92" si="100">(AA90-AA89)/AA91</f>
        <v>4.1761898085422073</v>
      </c>
      <c r="AC92" s="18"/>
    </row>
    <row r="93" spans="2:47" ht="17.25" x14ac:dyDescent="0.25">
      <c r="B93" s="1" t="s">
        <v>87</v>
      </c>
      <c r="C93" s="1" t="s">
        <v>40</v>
      </c>
      <c r="D93" s="5">
        <f>AVERAGE(E93:X93)</f>
        <v>9.2817465000000001E-6</v>
      </c>
      <c r="E93" s="5">
        <v>9.2685499999999995E-6</v>
      </c>
      <c r="F93" s="5">
        <v>9.3117999999999995E-6</v>
      </c>
      <c r="G93" s="5">
        <v>9.2218799999999992E-6</v>
      </c>
      <c r="H93" s="5">
        <v>9.2979100000000002E-6</v>
      </c>
      <c r="I93" s="5">
        <v>9.28052E-6</v>
      </c>
      <c r="J93" s="5">
        <v>9.3366300000000001E-6</v>
      </c>
      <c r="K93" s="5">
        <v>9.3375899999999995E-6</v>
      </c>
      <c r="L93" s="5">
        <v>9.23911E-6</v>
      </c>
      <c r="M93" s="5">
        <v>9.3049999999999998E-6</v>
      </c>
      <c r="N93" s="5">
        <v>9.3500599999999994E-6</v>
      </c>
      <c r="O93" s="5">
        <v>9.2491499999999994E-6</v>
      </c>
      <c r="P93" s="5">
        <v>9.2765800000000006E-6</v>
      </c>
      <c r="Q93" s="5">
        <v>9.2887699999999995E-6</v>
      </c>
      <c r="R93" s="5">
        <v>9.2806900000000001E-6</v>
      </c>
      <c r="S93" s="5">
        <v>9.3329199999999997E-6</v>
      </c>
      <c r="T93" s="5">
        <v>9.2652200000000004E-6</v>
      </c>
      <c r="U93" s="5">
        <v>9.2988800000000003E-6</v>
      </c>
      <c r="V93" s="5">
        <v>9.2026000000000006E-6</v>
      </c>
      <c r="W93" s="5">
        <v>9.2240800000000006E-6</v>
      </c>
      <c r="X93" s="5">
        <v>9.2669900000000005E-6</v>
      </c>
      <c r="Y93" s="19">
        <v>4.7999999999999996E-3</v>
      </c>
      <c r="AB93" s="9">
        <f t="shared" ref="AB93" si="101">E93/$D93</f>
        <v>0.99857823093961895</v>
      </c>
      <c r="AC93" s="9">
        <f t="shared" ref="AC93" si="102">F93/$D93</f>
        <v>1.0032379143300238</v>
      </c>
      <c r="AD93" s="9">
        <f t="shared" ref="AD93:AU93" si="103">G93/$D93</f>
        <v>0.99355008241175291</v>
      </c>
      <c r="AE93" s="9">
        <f t="shared" si="103"/>
        <v>1.0017414287278801</v>
      </c>
      <c r="AF93" s="9">
        <f t="shared" si="103"/>
        <v>0.99986785892073216</v>
      </c>
      <c r="AG93" s="9">
        <f t="shared" si="103"/>
        <v>1.0059130574186657</v>
      </c>
      <c r="AH93" s="9">
        <f t="shared" si="103"/>
        <v>1.0060164862291809</v>
      </c>
      <c r="AI93" s="9">
        <f t="shared" si="103"/>
        <v>0.99540641408381492</v>
      </c>
      <c r="AJ93" s="9">
        <f t="shared" si="103"/>
        <v>1.0025052935888736</v>
      </c>
      <c r="AK93" s="9">
        <f t="shared" si="103"/>
        <v>1.0073599833824376</v>
      </c>
      <c r="AL93" s="9">
        <f t="shared" si="103"/>
        <v>0.99648810706045454</v>
      </c>
      <c r="AM93" s="9">
        <f t="shared" si="103"/>
        <v>0.9994433698442422</v>
      </c>
      <c r="AN93" s="9">
        <f t="shared" si="103"/>
        <v>1.0007567002610984</v>
      </c>
      <c r="AO93" s="9">
        <f t="shared" si="103"/>
        <v>0.99988617443926098</v>
      </c>
      <c r="AP93" s="9">
        <f t="shared" si="103"/>
        <v>1.0055133481613616</v>
      </c>
      <c r="AQ93" s="9">
        <f t="shared" si="103"/>
        <v>0.99821946225314384</v>
      </c>
      <c r="AR93" s="9">
        <f t="shared" si="103"/>
        <v>1.0018459349218383</v>
      </c>
      <c r="AS93" s="9">
        <f t="shared" si="103"/>
        <v>0.99147288713390314</v>
      </c>
      <c r="AT93" s="9">
        <f t="shared" si="103"/>
        <v>0.99378710676918403</v>
      </c>
      <c r="AU93" s="9">
        <f t="shared" si="103"/>
        <v>0.99841015912253162</v>
      </c>
    </row>
    <row r="94" spans="2:47" x14ac:dyDescent="0.25">
      <c r="C94" s="1" t="s">
        <v>6</v>
      </c>
      <c r="D94" s="5">
        <f>MIN(E93:X93)</f>
        <v>9.2026000000000006E-6</v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19"/>
      <c r="AA94" s="9">
        <f t="shared" ref="AA94" si="104">MIN(AB93:AU93)</f>
        <v>0.99147288713390314</v>
      </c>
      <c r="AC94" s="5"/>
    </row>
    <row r="95" spans="2:47" x14ac:dyDescent="0.25">
      <c r="C95" s="1" t="s">
        <v>5</v>
      </c>
      <c r="D95" s="5">
        <f>MAX(E93:X93)</f>
        <v>9.3500599999999994E-6</v>
      </c>
      <c r="E95" s="5" t="s">
        <v>14</v>
      </c>
      <c r="F95" s="5" t="s">
        <v>14</v>
      </c>
      <c r="G95" s="5" t="s">
        <v>14</v>
      </c>
      <c r="H95" s="5" t="s">
        <v>14</v>
      </c>
      <c r="I95" s="5" t="s">
        <v>14</v>
      </c>
      <c r="J95" s="5" t="s">
        <v>14</v>
      </c>
      <c r="K95" s="5" t="s">
        <v>14</v>
      </c>
      <c r="L95" s="5" t="s">
        <v>14</v>
      </c>
      <c r="M95" s="5" t="s">
        <v>14</v>
      </c>
      <c r="N95" s="5" t="s">
        <v>14</v>
      </c>
      <c r="O95" s="5" t="s">
        <v>14</v>
      </c>
      <c r="P95" s="5" t="s">
        <v>14</v>
      </c>
      <c r="Q95" s="5" t="s">
        <v>14</v>
      </c>
      <c r="R95" s="5" t="s">
        <v>14</v>
      </c>
      <c r="S95" s="5" t="s">
        <v>14</v>
      </c>
      <c r="T95" s="5" t="s">
        <v>14</v>
      </c>
      <c r="U95" s="5" t="s">
        <v>14</v>
      </c>
      <c r="V95" s="5" t="s">
        <v>14</v>
      </c>
      <c r="W95" s="5" t="s">
        <v>14</v>
      </c>
      <c r="X95" s="5" t="s">
        <v>14</v>
      </c>
      <c r="Y95" s="19" t="s">
        <v>113</v>
      </c>
      <c r="AA95" s="9">
        <f t="shared" ref="AA95" si="105">MAX(AB93:AU93)</f>
        <v>1.0073599833824376</v>
      </c>
      <c r="AC95" s="5"/>
    </row>
    <row r="96" spans="2:47" x14ac:dyDescent="0.25">
      <c r="C96" s="1" t="s">
        <v>4</v>
      </c>
      <c r="D96" s="5">
        <f>_xlfn.STDEV.S(E93:X93)</f>
        <v>4.1175218949342609E-8</v>
      </c>
      <c r="E96" s="5">
        <v>-11</v>
      </c>
      <c r="F96" s="5">
        <v>-11</v>
      </c>
      <c r="G96" s="5">
        <v>-11</v>
      </c>
      <c r="H96" s="5">
        <v>-11</v>
      </c>
      <c r="I96" s="5">
        <v>-11</v>
      </c>
      <c r="J96" s="5">
        <v>-11</v>
      </c>
      <c r="K96" s="5">
        <v>-11</v>
      </c>
      <c r="L96" s="5">
        <v>-11</v>
      </c>
      <c r="M96" s="5">
        <v>-11</v>
      </c>
      <c r="N96" s="5">
        <v>-11</v>
      </c>
      <c r="O96" s="5">
        <v>-11</v>
      </c>
      <c r="P96" s="5">
        <v>-11</v>
      </c>
      <c r="Q96" s="5">
        <v>-11</v>
      </c>
      <c r="R96" s="5">
        <v>-11</v>
      </c>
      <c r="S96" s="5">
        <v>-11</v>
      </c>
      <c r="T96" s="5">
        <v>-11</v>
      </c>
      <c r="U96" s="5">
        <v>-11</v>
      </c>
      <c r="V96" s="5">
        <v>-11</v>
      </c>
      <c r="W96" s="5">
        <v>-11</v>
      </c>
      <c r="X96" s="5">
        <v>-11</v>
      </c>
      <c r="Y96" s="19" t="s">
        <v>113</v>
      </c>
      <c r="AA96" s="9">
        <f t="shared" ref="AA96" si="106">_xlfn.STDEV.S(AB93:AU93)</f>
        <v>4.4361499152495076E-3</v>
      </c>
      <c r="AC96" s="5"/>
    </row>
    <row r="97" spans="2:47" ht="15.75" thickBot="1" x14ac:dyDescent="0.3">
      <c r="B97" s="4"/>
      <c r="C97" s="3" t="s">
        <v>0</v>
      </c>
      <c r="D97" s="2">
        <f>(D95-D94)/D96</f>
        <v>3.5812802885496997</v>
      </c>
      <c r="E97" s="5" t="s">
        <v>13</v>
      </c>
      <c r="F97" s="5" t="s">
        <v>13</v>
      </c>
      <c r="G97" s="5" t="s">
        <v>13</v>
      </c>
      <c r="H97" s="5" t="s">
        <v>13</v>
      </c>
      <c r="I97" s="5" t="s">
        <v>13</v>
      </c>
      <c r="J97" s="5" t="s">
        <v>13</v>
      </c>
      <c r="K97" s="5" t="s">
        <v>13</v>
      </c>
      <c r="L97" s="5" t="s">
        <v>13</v>
      </c>
      <c r="M97" s="5" t="s">
        <v>13</v>
      </c>
      <c r="N97" s="5" t="s">
        <v>13</v>
      </c>
      <c r="O97" s="5" t="s">
        <v>13</v>
      </c>
      <c r="P97" s="5" t="s">
        <v>13</v>
      </c>
      <c r="Q97" s="5" t="s">
        <v>13</v>
      </c>
      <c r="R97" s="5" t="s">
        <v>13</v>
      </c>
      <c r="S97" s="5" t="s">
        <v>13</v>
      </c>
      <c r="T97" s="5" t="s">
        <v>13</v>
      </c>
      <c r="U97" s="5" t="s">
        <v>13</v>
      </c>
      <c r="V97" s="5" t="s">
        <v>13</v>
      </c>
      <c r="W97" s="5" t="s">
        <v>13</v>
      </c>
      <c r="X97" s="5" t="s">
        <v>13</v>
      </c>
      <c r="Y97" s="19">
        <v>0</v>
      </c>
      <c r="Z97" s="4"/>
      <c r="AA97" s="2">
        <f t="shared" ref="AA97" si="107">(AA95-AA94)/AA96</f>
        <v>3.5812802885496948</v>
      </c>
      <c r="AC97" s="18"/>
    </row>
    <row r="98" spans="2:47" ht="17.25" x14ac:dyDescent="0.25">
      <c r="B98" s="1" t="s">
        <v>86</v>
      </c>
      <c r="C98" s="1" t="s">
        <v>38</v>
      </c>
      <c r="D98" s="5">
        <f>AVERAGE(E98:X98)</f>
        <v>1.0245256500000002E-6</v>
      </c>
      <c r="E98" s="5">
        <v>1.0155700000000001E-6</v>
      </c>
      <c r="F98" s="5">
        <v>1.0549099999999999E-6</v>
      </c>
      <c r="G98" s="5">
        <v>9.5446199999999993E-7</v>
      </c>
      <c r="H98" s="5">
        <v>1.06873E-6</v>
      </c>
      <c r="I98" s="5">
        <v>1.05951E-6</v>
      </c>
      <c r="J98" s="5">
        <v>1.0305299999999999E-6</v>
      </c>
      <c r="K98" s="5">
        <v>1.01391E-6</v>
      </c>
      <c r="L98" s="5">
        <v>1.0015399999999999E-6</v>
      </c>
      <c r="M98" s="5">
        <v>1.01009E-6</v>
      </c>
      <c r="N98" s="5">
        <v>1.0941799999999999E-6</v>
      </c>
      <c r="O98" s="5">
        <v>1.03872E-6</v>
      </c>
      <c r="P98" s="5">
        <v>1.02762E-6</v>
      </c>
      <c r="Q98" s="5">
        <v>1.0115200000000001E-6</v>
      </c>
      <c r="R98" s="5">
        <v>1.0253500000000001E-6</v>
      </c>
      <c r="S98" s="5">
        <v>1.0394500000000001E-6</v>
      </c>
      <c r="T98" s="5">
        <v>9.9195500000000002E-7</v>
      </c>
      <c r="U98" s="5">
        <v>1.04495E-6</v>
      </c>
      <c r="V98" s="5">
        <v>1.0386000000000001E-6</v>
      </c>
      <c r="W98" s="5">
        <v>1.0253299999999999E-6</v>
      </c>
      <c r="X98" s="5">
        <v>9.4358599999999999E-7</v>
      </c>
      <c r="Y98" s="19">
        <v>4.3999999999999997E-2</v>
      </c>
      <c r="AB98" s="9">
        <f t="shared" ref="AB98" si="108">E98/$D98</f>
        <v>0.99125873520101704</v>
      </c>
      <c r="AC98" s="9">
        <f t="shared" ref="AC98" si="109">F98/$D98</f>
        <v>1.0296569929703563</v>
      </c>
      <c r="AD98" s="9">
        <f t="shared" ref="AD98:AU98" si="110">G98/$D98</f>
        <v>0.93161357160750413</v>
      </c>
      <c r="AE98" s="9">
        <f t="shared" si="110"/>
        <v>1.0431461623239981</v>
      </c>
      <c r="AF98" s="9">
        <f t="shared" si="110"/>
        <v>1.034146875678515</v>
      </c>
      <c r="AG98" s="9">
        <f t="shared" si="110"/>
        <v>1.0058606146171154</v>
      </c>
      <c r="AH98" s="9">
        <f t="shared" si="110"/>
        <v>0.98963847318024667</v>
      </c>
      <c r="AI98" s="9">
        <f t="shared" si="110"/>
        <v>0.97756459294113307</v>
      </c>
      <c r="AJ98" s="9">
        <f t="shared" si="110"/>
        <v>0.98590991840955844</v>
      </c>
      <c r="AK98" s="9">
        <f t="shared" si="110"/>
        <v>1.0679869264376149</v>
      </c>
      <c r="AL98" s="9">
        <f t="shared" si="110"/>
        <v>1.0138545579605545</v>
      </c>
      <c r="AM98" s="9">
        <f t="shared" si="110"/>
        <v>1.0030202757734761</v>
      </c>
      <c r="AN98" s="9">
        <f t="shared" si="110"/>
        <v>0.98730568629492088</v>
      </c>
      <c r="AO98" s="9">
        <f t="shared" si="110"/>
        <v>1.0008046162631457</v>
      </c>
      <c r="AP98" s="9">
        <f t="shared" si="110"/>
        <v>1.0145670828251101</v>
      </c>
      <c r="AQ98" s="9">
        <f t="shared" si="110"/>
        <v>0.96820904386337214</v>
      </c>
      <c r="AR98" s="9">
        <f t="shared" si="110"/>
        <v>1.0199354208457347</v>
      </c>
      <c r="AS98" s="9">
        <f t="shared" si="110"/>
        <v>1.0137374305855591</v>
      </c>
      <c r="AT98" s="9">
        <f t="shared" si="110"/>
        <v>1.0007850950339796</v>
      </c>
      <c r="AU98" s="9">
        <f t="shared" si="110"/>
        <v>0.92099792718708395</v>
      </c>
    </row>
    <row r="99" spans="2:47" x14ac:dyDescent="0.25">
      <c r="C99" s="1" t="s">
        <v>6</v>
      </c>
      <c r="D99" s="5">
        <f>MIN(E98:X98)</f>
        <v>9.4358599999999999E-7</v>
      </c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19"/>
      <c r="AA99" s="9">
        <f t="shared" ref="AA99" si="111">MIN(AB98:AU98)</f>
        <v>0.92099792718708395</v>
      </c>
      <c r="AC99" s="5"/>
    </row>
    <row r="100" spans="2:47" x14ac:dyDescent="0.25">
      <c r="C100" s="1" t="s">
        <v>5</v>
      </c>
      <c r="D100" s="5">
        <f>MAX(E98:X98)</f>
        <v>1.0941799999999999E-6</v>
      </c>
      <c r="E100" s="5" t="s">
        <v>14</v>
      </c>
      <c r="F100" s="5" t="s">
        <v>14</v>
      </c>
      <c r="G100" s="5" t="s">
        <v>14</v>
      </c>
      <c r="H100" s="5" t="s">
        <v>14</v>
      </c>
      <c r="I100" s="5" t="s">
        <v>14</v>
      </c>
      <c r="J100" s="5" t="s">
        <v>14</v>
      </c>
      <c r="K100" s="5" t="s">
        <v>14</v>
      </c>
      <c r="L100" s="5" t="s">
        <v>14</v>
      </c>
      <c r="M100" s="5" t="s">
        <v>14</v>
      </c>
      <c r="N100" s="5" t="s">
        <v>14</v>
      </c>
      <c r="O100" s="5" t="s">
        <v>14</v>
      </c>
      <c r="P100" s="5" t="s">
        <v>14</v>
      </c>
      <c r="Q100" s="5" t="s">
        <v>14</v>
      </c>
      <c r="R100" s="5" t="s">
        <v>14</v>
      </c>
      <c r="S100" s="5" t="s">
        <v>14</v>
      </c>
      <c r="T100" s="5" t="s">
        <v>14</v>
      </c>
      <c r="U100" s="5" t="s">
        <v>14</v>
      </c>
      <c r="V100" s="5" t="s">
        <v>14</v>
      </c>
      <c r="W100" s="5" t="s">
        <v>14</v>
      </c>
      <c r="X100" s="5" t="s">
        <v>14</v>
      </c>
      <c r="Y100" s="19" t="s">
        <v>113</v>
      </c>
      <c r="AA100" s="9">
        <f t="shared" ref="AA100" si="112">MAX(AB98:AU98)</f>
        <v>1.0679869264376149</v>
      </c>
      <c r="AC100" s="5"/>
    </row>
    <row r="101" spans="2:47" x14ac:dyDescent="0.25">
      <c r="C101" s="1" t="s">
        <v>4</v>
      </c>
      <c r="D101" s="5">
        <f>_xlfn.STDEV.S(E98:X98)</f>
        <v>3.5287568562902991E-8</v>
      </c>
      <c r="E101" s="5">
        <v>-11</v>
      </c>
      <c r="F101" s="5">
        <v>-11</v>
      </c>
      <c r="G101" s="5">
        <v>-11</v>
      </c>
      <c r="H101" s="5">
        <v>-11</v>
      </c>
      <c r="I101" s="5">
        <v>-11</v>
      </c>
      <c r="J101" s="5">
        <v>-11</v>
      </c>
      <c r="K101" s="5">
        <v>-11</v>
      </c>
      <c r="L101" s="5">
        <v>-11</v>
      </c>
      <c r="M101" s="5">
        <v>-11</v>
      </c>
      <c r="N101" s="5">
        <v>-11</v>
      </c>
      <c r="O101" s="5">
        <v>-11</v>
      </c>
      <c r="P101" s="5">
        <v>-11</v>
      </c>
      <c r="Q101" s="5">
        <v>-11</v>
      </c>
      <c r="R101" s="5">
        <v>-11</v>
      </c>
      <c r="S101" s="5">
        <v>-11</v>
      </c>
      <c r="T101" s="5">
        <v>-11</v>
      </c>
      <c r="U101" s="5">
        <v>-11</v>
      </c>
      <c r="V101" s="5">
        <v>-11</v>
      </c>
      <c r="W101" s="5">
        <v>-11</v>
      </c>
      <c r="X101" s="5">
        <v>-11</v>
      </c>
      <c r="Y101" s="19" t="s">
        <v>113</v>
      </c>
      <c r="AA101" s="9">
        <f t="shared" ref="AA101" si="113">_xlfn.STDEV.S(AB98:AU98)</f>
        <v>3.4442835631204503E-2</v>
      </c>
      <c r="AC101" s="5"/>
    </row>
    <row r="102" spans="2:47" ht="15.75" thickBot="1" x14ac:dyDescent="0.3">
      <c r="B102" s="4"/>
      <c r="C102" s="3" t="s">
        <v>0</v>
      </c>
      <c r="D102" s="2">
        <f>(D100-D99)/D101</f>
        <v>4.2676218887553485</v>
      </c>
      <c r="E102" s="5" t="s">
        <v>13</v>
      </c>
      <c r="F102" s="5" t="s">
        <v>13</v>
      </c>
      <c r="G102" s="5" t="s">
        <v>13</v>
      </c>
      <c r="H102" s="5" t="s">
        <v>13</v>
      </c>
      <c r="I102" s="5" t="s">
        <v>13</v>
      </c>
      <c r="J102" s="5" t="s">
        <v>13</v>
      </c>
      <c r="K102" s="5" t="s">
        <v>13</v>
      </c>
      <c r="L102" s="5" t="s">
        <v>13</v>
      </c>
      <c r="M102" s="5" t="s">
        <v>13</v>
      </c>
      <c r="N102" s="5" t="s">
        <v>13</v>
      </c>
      <c r="O102" s="5" t="s">
        <v>13</v>
      </c>
      <c r="P102" s="5" t="s">
        <v>13</v>
      </c>
      <c r="Q102" s="5" t="s">
        <v>13</v>
      </c>
      <c r="R102" s="5" t="s">
        <v>13</v>
      </c>
      <c r="S102" s="5" t="s">
        <v>13</v>
      </c>
      <c r="T102" s="5" t="s">
        <v>13</v>
      </c>
      <c r="U102" s="5" t="s">
        <v>13</v>
      </c>
      <c r="V102" s="5" t="s">
        <v>13</v>
      </c>
      <c r="W102" s="5" t="s">
        <v>13</v>
      </c>
      <c r="X102" s="5" t="s">
        <v>13</v>
      </c>
      <c r="Y102" s="19">
        <v>0</v>
      </c>
      <c r="Z102" s="4"/>
      <c r="AA102" s="2">
        <f t="shared" ref="AA102" si="114">(AA100-AA99)/AA101</f>
        <v>4.2676218887553485</v>
      </c>
      <c r="AC102" s="18"/>
    </row>
    <row r="103" spans="2:47" ht="17.25" x14ac:dyDescent="0.25">
      <c r="B103" s="1" t="s">
        <v>85</v>
      </c>
      <c r="C103" s="1" t="s">
        <v>36</v>
      </c>
      <c r="D103" s="5">
        <f>AVERAGE(E103:X103)</f>
        <v>1.0200995000000002E-4</v>
      </c>
      <c r="E103" s="5">
        <v>1.01931E-4</v>
      </c>
      <c r="F103" s="5">
        <v>1.0183600000000001E-4</v>
      </c>
      <c r="G103" s="5">
        <v>1.01727E-4</v>
      </c>
      <c r="H103" s="5">
        <v>1.02853E-4</v>
      </c>
      <c r="I103" s="5">
        <v>1.01741E-4</v>
      </c>
      <c r="J103" s="5">
        <v>1.01969E-4</v>
      </c>
      <c r="K103" s="5">
        <v>1.021E-4</v>
      </c>
      <c r="L103" s="5">
        <v>1.0212E-4</v>
      </c>
      <c r="M103" s="5">
        <v>1.02088E-4</v>
      </c>
      <c r="N103" s="5">
        <v>1.02885E-4</v>
      </c>
      <c r="O103" s="5">
        <v>1.0173E-4</v>
      </c>
      <c r="P103" s="5">
        <v>1.01994E-4</v>
      </c>
      <c r="Q103" s="5">
        <v>1.01889E-4</v>
      </c>
      <c r="R103" s="5">
        <v>1.01938E-4</v>
      </c>
      <c r="S103" s="5">
        <v>1.01643E-4</v>
      </c>
      <c r="T103" s="5">
        <v>1.02194E-4</v>
      </c>
      <c r="U103" s="5">
        <v>1.02056E-4</v>
      </c>
      <c r="V103" s="5">
        <v>1.01953E-4</v>
      </c>
      <c r="W103" s="5">
        <v>1.0189800000000001E-4</v>
      </c>
      <c r="X103" s="5">
        <v>1.01654E-4</v>
      </c>
      <c r="Y103" s="19">
        <v>2.0999999999999999E-3</v>
      </c>
      <c r="AB103" s="9">
        <f t="shared" ref="AB103" si="115">E103/$D103</f>
        <v>0.99922605588964586</v>
      </c>
      <c r="AC103" s="9">
        <f t="shared" ref="AC103" si="116">F103/$D103</f>
        <v>0.99829477418624346</v>
      </c>
      <c r="AD103" s="9">
        <f t="shared" ref="AD103:AU103" si="117">G103/$D103</f>
        <v>0.99722625096865536</v>
      </c>
      <c r="AE103" s="9">
        <f t="shared" si="117"/>
        <v>1.0082643898952992</v>
      </c>
      <c r="AF103" s="9">
        <f t="shared" si="117"/>
        <v>0.99736349248284095</v>
      </c>
      <c r="AG103" s="9">
        <f t="shared" si="117"/>
        <v>0.99959856857100682</v>
      </c>
      <c r="AH103" s="9">
        <f t="shared" si="117"/>
        <v>1.0008827570251724</v>
      </c>
      <c r="AI103" s="9">
        <f t="shared" si="117"/>
        <v>1.0010788163311519</v>
      </c>
      <c r="AJ103" s="9">
        <f t="shared" si="117"/>
        <v>1.0007651214415847</v>
      </c>
      <c r="AK103" s="9">
        <f t="shared" si="117"/>
        <v>1.0085780847848664</v>
      </c>
      <c r="AL103" s="9">
        <f t="shared" si="117"/>
        <v>0.99725565986455234</v>
      </c>
      <c r="AM103" s="9">
        <f t="shared" si="117"/>
        <v>0.99984364270348125</v>
      </c>
      <c r="AN103" s="9">
        <f t="shared" si="117"/>
        <v>0.99881433134708897</v>
      </c>
      <c r="AO103" s="9">
        <f t="shared" si="117"/>
        <v>0.99929467664673866</v>
      </c>
      <c r="AP103" s="9">
        <f t="shared" si="117"/>
        <v>0.99640280188354158</v>
      </c>
      <c r="AQ103" s="9">
        <f t="shared" si="117"/>
        <v>1.0018042357632759</v>
      </c>
      <c r="AR103" s="9">
        <f t="shared" si="117"/>
        <v>1.0004514265520175</v>
      </c>
      <c r="AS103" s="9">
        <f t="shared" si="117"/>
        <v>0.99944172112622331</v>
      </c>
      <c r="AT103" s="9">
        <f t="shared" si="117"/>
        <v>0.99890255803477979</v>
      </c>
      <c r="AU103" s="9">
        <f t="shared" si="117"/>
        <v>0.99651063450183031</v>
      </c>
    </row>
    <row r="104" spans="2:47" x14ac:dyDescent="0.25">
      <c r="C104" s="1" t="s">
        <v>6</v>
      </c>
      <c r="D104" s="5">
        <f>MIN(E103:X103)</f>
        <v>1.01643E-4</v>
      </c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19"/>
      <c r="AA104" s="9">
        <f t="shared" ref="AA104" si="118">MIN(AB103:AU103)</f>
        <v>0.99640280188354158</v>
      </c>
      <c r="AC104" s="5"/>
    </row>
    <row r="105" spans="2:47" x14ac:dyDescent="0.25">
      <c r="C105" s="1" t="s">
        <v>5</v>
      </c>
      <c r="D105" s="5">
        <f>MAX(E103:X103)</f>
        <v>1.02885E-4</v>
      </c>
      <c r="E105" s="5" t="s">
        <v>14</v>
      </c>
      <c r="F105" s="5" t="s">
        <v>14</v>
      </c>
      <c r="G105" s="5" t="s">
        <v>14</v>
      </c>
      <c r="H105" s="5" t="s">
        <v>14</v>
      </c>
      <c r="I105" s="5" t="s">
        <v>14</v>
      </c>
      <c r="J105" s="5" t="s">
        <v>14</v>
      </c>
      <c r="K105" s="5" t="s">
        <v>14</v>
      </c>
      <c r="L105" s="5" t="s">
        <v>14</v>
      </c>
      <c r="M105" s="5" t="s">
        <v>14</v>
      </c>
      <c r="N105" s="5" t="s">
        <v>14</v>
      </c>
      <c r="O105" s="5" t="s">
        <v>14</v>
      </c>
      <c r="P105" s="5" t="s">
        <v>14</v>
      </c>
      <c r="Q105" s="5" t="s">
        <v>14</v>
      </c>
      <c r="R105" s="5" t="s">
        <v>14</v>
      </c>
      <c r="S105" s="5" t="s">
        <v>14</v>
      </c>
      <c r="T105" s="5" t="s">
        <v>14</v>
      </c>
      <c r="U105" s="5" t="s">
        <v>14</v>
      </c>
      <c r="V105" s="5" t="s">
        <v>14</v>
      </c>
      <c r="W105" s="5" t="s">
        <v>14</v>
      </c>
      <c r="X105" s="5" t="s">
        <v>14</v>
      </c>
      <c r="Y105" s="19" t="s">
        <v>113</v>
      </c>
      <c r="AA105" s="9">
        <f t="shared" ref="AA105" si="119">MAX(AB103:AU103)</f>
        <v>1.0085780847848664</v>
      </c>
      <c r="AC105" s="5"/>
    </row>
    <row r="106" spans="2:47" x14ac:dyDescent="0.25">
      <c r="C106" s="1" t="s">
        <v>4</v>
      </c>
      <c r="D106" s="5">
        <f>_xlfn.STDEV.S(E103:X103)</f>
        <v>3.3284079883394861E-7</v>
      </c>
      <c r="E106" s="5">
        <v>-11</v>
      </c>
      <c r="F106" s="5">
        <v>-11</v>
      </c>
      <c r="G106" s="5">
        <v>-11</v>
      </c>
      <c r="H106" s="5">
        <v>-11</v>
      </c>
      <c r="I106" s="5">
        <v>-11</v>
      </c>
      <c r="J106" s="5">
        <v>-11</v>
      </c>
      <c r="K106" s="5">
        <v>-11</v>
      </c>
      <c r="L106" s="5">
        <v>-11</v>
      </c>
      <c r="M106" s="5">
        <v>-11</v>
      </c>
      <c r="N106" s="5">
        <v>-11</v>
      </c>
      <c r="O106" s="5">
        <v>-11</v>
      </c>
      <c r="P106" s="5">
        <v>-11</v>
      </c>
      <c r="Q106" s="5">
        <v>-11</v>
      </c>
      <c r="R106" s="5">
        <v>-11</v>
      </c>
      <c r="S106" s="5">
        <v>-11</v>
      </c>
      <c r="T106" s="5">
        <v>-11</v>
      </c>
      <c r="U106" s="5">
        <v>-11</v>
      </c>
      <c r="V106" s="5">
        <v>-11</v>
      </c>
      <c r="W106" s="5">
        <v>-11</v>
      </c>
      <c r="X106" s="5">
        <v>-11</v>
      </c>
      <c r="Y106" s="19" t="s">
        <v>113</v>
      </c>
      <c r="AA106" s="9">
        <f t="shared" ref="AA106" si="120">_xlfn.STDEV.S(AB103:AU103)</f>
        <v>3.2628268010517431E-3</v>
      </c>
      <c r="AC106" s="5"/>
    </row>
    <row r="107" spans="2:47" ht="15.75" thickBot="1" x14ac:dyDescent="0.3">
      <c r="B107" s="4"/>
      <c r="C107" s="3" t="s">
        <v>0</v>
      </c>
      <c r="D107" s="2">
        <f>(D105-D104)/D106</f>
        <v>3.7315136976931194</v>
      </c>
      <c r="E107" s="5" t="s">
        <v>13</v>
      </c>
      <c r="F107" s="5" t="s">
        <v>13</v>
      </c>
      <c r="G107" s="5" t="s">
        <v>13</v>
      </c>
      <c r="H107" s="5" t="s">
        <v>13</v>
      </c>
      <c r="I107" s="5" t="s">
        <v>13</v>
      </c>
      <c r="J107" s="5" t="s">
        <v>13</v>
      </c>
      <c r="K107" s="5" t="s">
        <v>13</v>
      </c>
      <c r="L107" s="5" t="s">
        <v>13</v>
      </c>
      <c r="M107" s="5" t="s">
        <v>13</v>
      </c>
      <c r="N107" s="5" t="s">
        <v>13</v>
      </c>
      <c r="O107" s="5" t="s">
        <v>13</v>
      </c>
      <c r="P107" s="5" t="s">
        <v>13</v>
      </c>
      <c r="Q107" s="5" t="s">
        <v>13</v>
      </c>
      <c r="R107" s="5" t="s">
        <v>13</v>
      </c>
      <c r="S107" s="5" t="s">
        <v>13</v>
      </c>
      <c r="T107" s="5" t="s">
        <v>13</v>
      </c>
      <c r="U107" s="5" t="s">
        <v>13</v>
      </c>
      <c r="V107" s="5" t="s">
        <v>13</v>
      </c>
      <c r="W107" s="5" t="s">
        <v>13</v>
      </c>
      <c r="X107" s="5" t="s">
        <v>13</v>
      </c>
      <c r="Y107" s="19">
        <v>0</v>
      </c>
      <c r="Z107" s="4"/>
      <c r="AA107" s="2">
        <f t="shared" ref="AA107" si="121">(AA105-AA104)/AA106</f>
        <v>3.7315136976931367</v>
      </c>
      <c r="AC107" s="18"/>
    </row>
    <row r="108" spans="2:47" ht="17.25" x14ac:dyDescent="0.25">
      <c r="B108" s="1" t="s">
        <v>84</v>
      </c>
      <c r="C108" s="1" t="s">
        <v>34</v>
      </c>
      <c r="D108" s="5">
        <f>AVERAGE(E108:X108)</f>
        <v>2.7754640000000007E-4</v>
      </c>
      <c r="E108" s="5">
        <v>2.7702100000000002E-4</v>
      </c>
      <c r="F108" s="5">
        <v>2.7738799999999999E-4</v>
      </c>
      <c r="G108" s="5">
        <v>2.7717900000000001E-4</v>
      </c>
      <c r="H108" s="5">
        <v>2.7713299999999999E-4</v>
      </c>
      <c r="I108" s="5">
        <v>2.77822E-4</v>
      </c>
      <c r="J108" s="5">
        <v>2.7815899999999999E-4</v>
      </c>
      <c r="K108" s="5">
        <v>2.7872999999999998E-4</v>
      </c>
      <c r="L108" s="5">
        <v>2.7744E-4</v>
      </c>
      <c r="M108" s="5">
        <v>2.7755500000000002E-4</v>
      </c>
      <c r="N108" s="5">
        <v>2.7746200000000002E-4</v>
      </c>
      <c r="O108" s="5">
        <v>2.77409E-4</v>
      </c>
      <c r="P108" s="5">
        <v>2.7729700000000003E-4</v>
      </c>
      <c r="Q108" s="5">
        <v>2.7728300000000002E-4</v>
      </c>
      <c r="R108" s="5">
        <v>2.7749900000000001E-4</v>
      </c>
      <c r="S108" s="5">
        <v>2.7675300000000003E-4</v>
      </c>
      <c r="T108" s="5">
        <v>2.7781600000000001E-4</v>
      </c>
      <c r="U108" s="5">
        <v>2.7774700000000001E-4</v>
      </c>
      <c r="V108" s="5">
        <v>2.7800399999999999E-4</v>
      </c>
      <c r="W108" s="5">
        <v>2.7814300000000001E-4</v>
      </c>
      <c r="X108" s="5">
        <v>2.7708799999999999E-4</v>
      </c>
      <c r="Y108" s="19">
        <v>1.5E-3</v>
      </c>
      <c r="AB108" s="9">
        <f t="shared" ref="AB108" si="122">E108/$D108</f>
        <v>0.99810698319272007</v>
      </c>
      <c r="AC108" s="9">
        <f t="shared" ref="AC108" si="123">F108/$D108</f>
        <v>0.99942928461691427</v>
      </c>
      <c r="AD108" s="9">
        <f t="shared" ref="AD108:AU108" si="124">G108/$D108</f>
        <v>0.99867625737534316</v>
      </c>
      <c r="AE108" s="9">
        <f t="shared" si="124"/>
        <v>0.99851051932217427</v>
      </c>
      <c r="AF108" s="9">
        <f t="shared" si="124"/>
        <v>1.0009929871185499</v>
      </c>
      <c r="AG108" s="9">
        <f t="shared" si="124"/>
        <v>1.0022071985080689</v>
      </c>
      <c r="AH108" s="9">
        <f t="shared" si="124"/>
        <v>1.0042645121680551</v>
      </c>
      <c r="AI108" s="9">
        <f t="shared" si="124"/>
        <v>0.99961664067701805</v>
      </c>
      <c r="AJ108" s="9">
        <f t="shared" si="124"/>
        <v>1.0000309858099401</v>
      </c>
      <c r="AK108" s="9">
        <f t="shared" si="124"/>
        <v>0.99969590670244668</v>
      </c>
      <c r="AL108" s="9">
        <f t="shared" si="124"/>
        <v>0.99950494764118691</v>
      </c>
      <c r="AM108" s="9">
        <f t="shared" si="124"/>
        <v>0.9991014115117326</v>
      </c>
      <c r="AN108" s="9">
        <f t="shared" si="124"/>
        <v>0.99905096949555083</v>
      </c>
      <c r="AO108" s="9">
        <f t="shared" si="124"/>
        <v>0.99982921774521283</v>
      </c>
      <c r="AP108" s="9">
        <f t="shared" si="124"/>
        <v>0.99714137888295418</v>
      </c>
      <c r="AQ108" s="9">
        <f t="shared" si="124"/>
        <v>1.0009713691116151</v>
      </c>
      <c r="AR108" s="9">
        <f t="shared" si="124"/>
        <v>1.0007227620318619</v>
      </c>
      <c r="AS108" s="9">
        <f t="shared" si="124"/>
        <v>1.0016487333289135</v>
      </c>
      <c r="AT108" s="9">
        <f t="shared" si="124"/>
        <v>1.0021495504895757</v>
      </c>
      <c r="AU108" s="9">
        <f t="shared" si="124"/>
        <v>0.99834838427016137</v>
      </c>
    </row>
    <row r="109" spans="2:47" x14ac:dyDescent="0.25">
      <c r="C109" s="1" t="s">
        <v>6</v>
      </c>
      <c r="D109" s="5">
        <f>MIN(E108:X108)</f>
        <v>2.7675300000000003E-4</v>
      </c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19"/>
      <c r="AA109" s="9">
        <f t="shared" ref="AA109" si="125">MIN(AB108:AU108)</f>
        <v>0.99714137888295418</v>
      </c>
      <c r="AC109" s="5"/>
    </row>
    <row r="110" spans="2:47" x14ac:dyDescent="0.25">
      <c r="C110" s="1" t="s">
        <v>5</v>
      </c>
      <c r="D110" s="5">
        <f>MAX(E108:X108)</f>
        <v>2.7872999999999998E-4</v>
      </c>
      <c r="E110" s="5" t="s">
        <v>14</v>
      </c>
      <c r="F110" s="5" t="s">
        <v>14</v>
      </c>
      <c r="G110" s="5" t="s">
        <v>14</v>
      </c>
      <c r="H110" s="5" t="s">
        <v>14</v>
      </c>
      <c r="I110" s="5" t="s">
        <v>14</v>
      </c>
      <c r="J110" s="5" t="s">
        <v>14</v>
      </c>
      <c r="K110" s="5" t="s">
        <v>14</v>
      </c>
      <c r="L110" s="5" t="s">
        <v>14</v>
      </c>
      <c r="M110" s="5" t="s">
        <v>14</v>
      </c>
      <c r="N110" s="5" t="s">
        <v>14</v>
      </c>
      <c r="O110" s="5" t="s">
        <v>14</v>
      </c>
      <c r="P110" s="5" t="s">
        <v>14</v>
      </c>
      <c r="Q110" s="5" t="s">
        <v>14</v>
      </c>
      <c r="R110" s="5" t="s">
        <v>14</v>
      </c>
      <c r="S110" s="5" t="s">
        <v>14</v>
      </c>
      <c r="T110" s="5" t="s">
        <v>14</v>
      </c>
      <c r="U110" s="5" t="s">
        <v>14</v>
      </c>
      <c r="V110" s="5" t="s">
        <v>14</v>
      </c>
      <c r="W110" s="5" t="s">
        <v>14</v>
      </c>
      <c r="X110" s="5" t="s">
        <v>14</v>
      </c>
      <c r="Y110" s="19" t="s">
        <v>113</v>
      </c>
      <c r="AA110" s="9">
        <f t="shared" ref="AA110" si="126">MAX(AB108:AU108)</f>
        <v>1.0042645121680551</v>
      </c>
      <c r="AC110" s="5"/>
    </row>
    <row r="111" spans="2:47" x14ac:dyDescent="0.25">
      <c r="C111" s="1" t="s">
        <v>4</v>
      </c>
      <c r="D111" s="5">
        <f>_xlfn.STDEV.S(E108:X108)</f>
        <v>4.6725699003528692E-7</v>
      </c>
      <c r="E111" s="5">
        <v>-11</v>
      </c>
      <c r="F111" s="5">
        <v>-11</v>
      </c>
      <c r="G111" s="5">
        <v>-11</v>
      </c>
      <c r="H111" s="5">
        <v>-11</v>
      </c>
      <c r="I111" s="5">
        <v>-11</v>
      </c>
      <c r="J111" s="5">
        <v>-11</v>
      </c>
      <c r="K111" s="5">
        <v>-11</v>
      </c>
      <c r="L111" s="5">
        <v>-11</v>
      </c>
      <c r="M111" s="5">
        <v>-11</v>
      </c>
      <c r="N111" s="5">
        <v>-11</v>
      </c>
      <c r="O111" s="5">
        <v>-11</v>
      </c>
      <c r="P111" s="5">
        <v>-11</v>
      </c>
      <c r="Q111" s="5">
        <v>-11</v>
      </c>
      <c r="R111" s="5">
        <v>-11</v>
      </c>
      <c r="S111" s="5">
        <v>-11</v>
      </c>
      <c r="T111" s="5">
        <v>-11</v>
      </c>
      <c r="U111" s="5">
        <v>-11</v>
      </c>
      <c r="V111" s="5">
        <v>-11</v>
      </c>
      <c r="W111" s="5">
        <v>-11</v>
      </c>
      <c r="X111" s="5">
        <v>-11</v>
      </c>
      <c r="Y111" s="19" t="s">
        <v>113</v>
      </c>
      <c r="AA111" s="9">
        <f t="shared" ref="AA111" si="127">_xlfn.STDEV.S(AB108:AU108)</f>
        <v>1.6835274751727542E-3</v>
      </c>
      <c r="AC111" s="5"/>
    </row>
    <row r="112" spans="2:47" ht="15.75" thickBot="1" x14ac:dyDescent="0.3">
      <c r="B112" s="4"/>
      <c r="C112" s="3" t="s">
        <v>0</v>
      </c>
      <c r="D112" s="2">
        <f>(D110-D109)/D111</f>
        <v>4.2310763501914774</v>
      </c>
      <c r="E112" s="5" t="s">
        <v>13</v>
      </c>
      <c r="F112" s="5" t="s">
        <v>13</v>
      </c>
      <c r="G112" s="5" t="s">
        <v>13</v>
      </c>
      <c r="H112" s="5" t="s">
        <v>13</v>
      </c>
      <c r="I112" s="5" t="s">
        <v>13</v>
      </c>
      <c r="J112" s="5" t="s">
        <v>13</v>
      </c>
      <c r="K112" s="5" t="s">
        <v>13</v>
      </c>
      <c r="L112" s="5" t="s">
        <v>13</v>
      </c>
      <c r="M112" s="5" t="s">
        <v>13</v>
      </c>
      <c r="N112" s="5" t="s">
        <v>13</v>
      </c>
      <c r="O112" s="5" t="s">
        <v>13</v>
      </c>
      <c r="P112" s="5" t="s">
        <v>13</v>
      </c>
      <c r="Q112" s="5" t="s">
        <v>13</v>
      </c>
      <c r="R112" s="5" t="s">
        <v>13</v>
      </c>
      <c r="S112" s="5" t="s">
        <v>13</v>
      </c>
      <c r="T112" s="5" t="s">
        <v>13</v>
      </c>
      <c r="U112" s="5" t="s">
        <v>13</v>
      </c>
      <c r="V112" s="5" t="s">
        <v>13</v>
      </c>
      <c r="W112" s="5" t="s">
        <v>13</v>
      </c>
      <c r="X112" s="5" t="s">
        <v>13</v>
      </c>
      <c r="Y112" s="19">
        <v>0</v>
      </c>
      <c r="Z112" s="4"/>
      <c r="AA112" s="2">
        <f t="shared" ref="AA112" si="128">(AA110-AA109)/AA111</f>
        <v>4.2310763501914401</v>
      </c>
      <c r="AC112" s="18"/>
    </row>
    <row r="113" spans="2:47" ht="17.25" x14ac:dyDescent="0.25">
      <c r="B113" s="1" t="s">
        <v>83</v>
      </c>
      <c r="C113" s="1" t="s">
        <v>32</v>
      </c>
      <c r="D113" s="5">
        <f>AVERAGE(E113:X113)</f>
        <v>7.9662970000000011E-4</v>
      </c>
      <c r="E113" s="5">
        <v>7.9600299999999999E-4</v>
      </c>
      <c r="F113" s="5">
        <v>7.9754499999999998E-4</v>
      </c>
      <c r="G113" s="5">
        <v>7.9666399999999999E-4</v>
      </c>
      <c r="H113" s="5">
        <v>7.9567600000000004E-4</v>
      </c>
      <c r="I113" s="5">
        <v>7.9699800000000004E-4</v>
      </c>
      <c r="J113" s="5">
        <v>7.9721200000000005E-4</v>
      </c>
      <c r="K113" s="5">
        <v>7.95191E-4</v>
      </c>
      <c r="L113" s="5">
        <v>7.9697299999999997E-4</v>
      </c>
      <c r="M113" s="5">
        <v>7.9733600000000005E-4</v>
      </c>
      <c r="N113" s="5">
        <v>7.97023E-4</v>
      </c>
      <c r="O113" s="5">
        <v>7.9672200000000003E-4</v>
      </c>
      <c r="P113" s="5">
        <v>7.9579399999999995E-4</v>
      </c>
      <c r="Q113" s="5">
        <v>7.96224E-4</v>
      </c>
      <c r="R113" s="5">
        <v>7.97436E-4</v>
      </c>
      <c r="S113" s="5">
        <v>7.9614200000000001E-4</v>
      </c>
      <c r="T113" s="5">
        <v>7.9614900000000001E-4</v>
      </c>
      <c r="U113" s="5">
        <v>7.9744799999999997E-4</v>
      </c>
      <c r="V113" s="5">
        <v>7.9673000000000005E-4</v>
      </c>
      <c r="W113" s="5">
        <v>7.9669400000000003E-4</v>
      </c>
      <c r="X113" s="5">
        <v>7.9663399999999995E-4</v>
      </c>
      <c r="Y113" s="19">
        <v>1.5E-3</v>
      </c>
      <c r="AB113" s="9">
        <f t="shared" ref="AB113" si="129">E113/$D113</f>
        <v>0.999213310776638</v>
      </c>
      <c r="AC113" s="9">
        <f t="shared" ref="AC113" si="130">F113/$D113</f>
        <v>1.0011489654478107</v>
      </c>
      <c r="AD113" s="9">
        <f t="shared" ref="AD113:AU113" si="131">G113/$D113</f>
        <v>1.000043056391194</v>
      </c>
      <c r="AE113" s="9">
        <f t="shared" si="131"/>
        <v>0.99880283147866555</v>
      </c>
      <c r="AF113" s="9">
        <f t="shared" si="131"/>
        <v>1.0004623227077774</v>
      </c>
      <c r="AG113" s="9">
        <f t="shared" si="131"/>
        <v>1.0007309544196004</v>
      </c>
      <c r="AH113" s="9">
        <f t="shared" si="131"/>
        <v>0.99819401661775842</v>
      </c>
      <c r="AI113" s="9">
        <f t="shared" si="131"/>
        <v>1.0004309404984522</v>
      </c>
      <c r="AJ113" s="9">
        <f t="shared" si="131"/>
        <v>1.0008866101778529</v>
      </c>
      <c r="AK113" s="9">
        <f t="shared" si="131"/>
        <v>1.0004937049171025</v>
      </c>
      <c r="AL113" s="9">
        <f t="shared" si="131"/>
        <v>1.0001158631168283</v>
      </c>
      <c r="AM113" s="9">
        <f t="shared" si="131"/>
        <v>0.99895095550668001</v>
      </c>
      <c r="AN113" s="9">
        <f t="shared" si="131"/>
        <v>0.99949072950707196</v>
      </c>
      <c r="AO113" s="9">
        <f t="shared" si="131"/>
        <v>1.0010121390151534</v>
      </c>
      <c r="AP113" s="9">
        <f t="shared" si="131"/>
        <v>0.99938779586048565</v>
      </c>
      <c r="AQ113" s="9">
        <f t="shared" si="131"/>
        <v>0.99939658287909661</v>
      </c>
      <c r="AR113" s="9">
        <f t="shared" si="131"/>
        <v>1.0010272024756293</v>
      </c>
      <c r="AS113" s="9">
        <f t="shared" si="131"/>
        <v>1.0001259054238123</v>
      </c>
      <c r="AT113" s="9">
        <f t="shared" si="131"/>
        <v>1.000080715042384</v>
      </c>
      <c r="AU113" s="9">
        <f t="shared" si="131"/>
        <v>1.0000053977400036</v>
      </c>
    </row>
    <row r="114" spans="2:47" x14ac:dyDescent="0.25">
      <c r="C114" s="1" t="s">
        <v>6</v>
      </c>
      <c r="D114" s="5">
        <f>MIN(E113:X113)</f>
        <v>7.95191E-4</v>
      </c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19"/>
      <c r="AA114" s="9">
        <f t="shared" ref="AA114" si="132">MIN(AB113:AU113)</f>
        <v>0.99819401661775842</v>
      </c>
      <c r="AC114" s="5"/>
    </row>
    <row r="115" spans="2:47" x14ac:dyDescent="0.25">
      <c r="C115" s="1" t="s">
        <v>5</v>
      </c>
      <c r="D115" s="5">
        <f>MAX(E113:X113)</f>
        <v>7.9754499999999998E-4</v>
      </c>
      <c r="E115" s="5" t="s">
        <v>14</v>
      </c>
      <c r="F115" s="5" t="s">
        <v>14</v>
      </c>
      <c r="G115" s="5" t="s">
        <v>14</v>
      </c>
      <c r="H115" s="5" t="s">
        <v>14</v>
      </c>
      <c r="I115" s="5" t="s">
        <v>14</v>
      </c>
      <c r="J115" s="5" t="s">
        <v>14</v>
      </c>
      <c r="K115" s="5" t="s">
        <v>14</v>
      </c>
      <c r="L115" s="5" t="s">
        <v>14</v>
      </c>
      <c r="M115" s="5" t="s">
        <v>14</v>
      </c>
      <c r="N115" s="5" t="s">
        <v>14</v>
      </c>
      <c r="O115" s="5" t="s">
        <v>14</v>
      </c>
      <c r="P115" s="5" t="s">
        <v>14</v>
      </c>
      <c r="Q115" s="5" t="s">
        <v>14</v>
      </c>
      <c r="R115" s="5" t="s">
        <v>14</v>
      </c>
      <c r="S115" s="5" t="s">
        <v>14</v>
      </c>
      <c r="T115" s="5" t="s">
        <v>14</v>
      </c>
      <c r="U115" s="5" t="s">
        <v>14</v>
      </c>
      <c r="V115" s="5" t="s">
        <v>14</v>
      </c>
      <c r="W115" s="5" t="s">
        <v>14</v>
      </c>
      <c r="X115" s="5" t="s">
        <v>14</v>
      </c>
      <c r="Y115" s="19" t="s">
        <v>113</v>
      </c>
      <c r="AA115" s="9">
        <f t="shared" ref="AA115" si="133">MAX(AB113:AU113)</f>
        <v>1.0011489654478107</v>
      </c>
      <c r="AC115" s="5"/>
    </row>
    <row r="116" spans="2:47" x14ac:dyDescent="0.25">
      <c r="C116" s="1" t="s">
        <v>4</v>
      </c>
      <c r="D116" s="5">
        <f>_xlfn.STDEV.S(E113:X113)</f>
        <v>6.5420100725598211E-7</v>
      </c>
      <c r="E116" s="5">
        <v>-11</v>
      </c>
      <c r="F116" s="5">
        <v>-11</v>
      </c>
      <c r="G116" s="5">
        <v>-11</v>
      </c>
      <c r="H116" s="5">
        <v>-11</v>
      </c>
      <c r="I116" s="5">
        <v>-11</v>
      </c>
      <c r="J116" s="5">
        <v>-11</v>
      </c>
      <c r="K116" s="5">
        <v>-11</v>
      </c>
      <c r="L116" s="5">
        <v>-11</v>
      </c>
      <c r="M116" s="5">
        <v>-11</v>
      </c>
      <c r="N116" s="5">
        <v>-11</v>
      </c>
      <c r="O116" s="5">
        <v>-11</v>
      </c>
      <c r="P116" s="5">
        <v>-11</v>
      </c>
      <c r="Q116" s="5">
        <v>-11</v>
      </c>
      <c r="R116" s="5">
        <v>-11</v>
      </c>
      <c r="S116" s="5">
        <v>-11</v>
      </c>
      <c r="T116" s="5">
        <v>-11</v>
      </c>
      <c r="U116" s="5">
        <v>-11</v>
      </c>
      <c r="V116" s="5">
        <v>-11</v>
      </c>
      <c r="W116" s="5">
        <v>-11</v>
      </c>
      <c r="X116" s="5">
        <v>-11</v>
      </c>
      <c r="Y116" s="19" t="s">
        <v>113</v>
      </c>
      <c r="AA116" s="9">
        <f t="shared" ref="AA116" si="134">_xlfn.STDEV.S(AB113:AU113)</f>
        <v>8.2121091801620164E-4</v>
      </c>
      <c r="AC116" s="5"/>
    </row>
    <row r="117" spans="2:47" ht="15.75" thickBot="1" x14ac:dyDescent="0.3">
      <c r="B117" s="4"/>
      <c r="C117" s="3" t="s">
        <v>0</v>
      </c>
      <c r="D117" s="2">
        <f>(D115-D114)/D116</f>
        <v>3.598282445136757</v>
      </c>
      <c r="E117" s="5" t="s">
        <v>13</v>
      </c>
      <c r="F117" s="5" t="s">
        <v>13</v>
      </c>
      <c r="G117" s="5" t="s">
        <v>13</v>
      </c>
      <c r="H117" s="5" t="s">
        <v>13</v>
      </c>
      <c r="I117" s="5" t="s">
        <v>13</v>
      </c>
      <c r="J117" s="5" t="s">
        <v>13</v>
      </c>
      <c r="K117" s="5" t="s">
        <v>13</v>
      </c>
      <c r="L117" s="5" t="s">
        <v>13</v>
      </c>
      <c r="M117" s="5" t="s">
        <v>13</v>
      </c>
      <c r="N117" s="5" t="s">
        <v>13</v>
      </c>
      <c r="O117" s="5" t="s">
        <v>13</v>
      </c>
      <c r="P117" s="5" t="s">
        <v>13</v>
      </c>
      <c r="Q117" s="5" t="s">
        <v>13</v>
      </c>
      <c r="R117" s="5" t="s">
        <v>13</v>
      </c>
      <c r="S117" s="5" t="s">
        <v>13</v>
      </c>
      <c r="T117" s="5" t="s">
        <v>13</v>
      </c>
      <c r="U117" s="5" t="s">
        <v>13</v>
      </c>
      <c r="V117" s="5" t="s">
        <v>13</v>
      </c>
      <c r="W117" s="5" t="s">
        <v>13</v>
      </c>
      <c r="X117" s="5" t="s">
        <v>13</v>
      </c>
      <c r="Y117" s="19">
        <v>0</v>
      </c>
      <c r="Z117" s="4"/>
      <c r="AA117" s="2">
        <f t="shared" ref="AA117" si="135">(AA115-AA114)/AA116</f>
        <v>3.5982824451367308</v>
      </c>
      <c r="AC117" s="18"/>
    </row>
    <row r="118" spans="2:47" ht="17.25" x14ac:dyDescent="0.25">
      <c r="B118" s="1" t="s">
        <v>82</v>
      </c>
      <c r="C118" s="1" t="s">
        <v>30</v>
      </c>
      <c r="D118" s="5">
        <f>AVERAGE(E118:X118)</f>
        <v>1.0619975E-3</v>
      </c>
      <c r="E118" s="5">
        <v>1.06185E-3</v>
      </c>
      <c r="F118" s="5">
        <v>1.0619E-3</v>
      </c>
      <c r="G118" s="5">
        <v>1.06211E-3</v>
      </c>
      <c r="H118" s="5">
        <v>1.0603100000000001E-3</v>
      </c>
      <c r="I118" s="5">
        <v>1.06182E-3</v>
      </c>
      <c r="J118" s="5">
        <v>1.0635E-3</v>
      </c>
      <c r="K118" s="5">
        <v>1.0618299999999999E-3</v>
      </c>
      <c r="L118" s="5">
        <v>1.0621599999999999E-3</v>
      </c>
      <c r="M118" s="5">
        <v>1.0633800000000001E-3</v>
      </c>
      <c r="N118" s="5">
        <v>1.06167E-3</v>
      </c>
      <c r="O118" s="5">
        <v>1.0612200000000001E-3</v>
      </c>
      <c r="P118" s="5">
        <v>1.0632899999999999E-3</v>
      </c>
      <c r="Q118" s="5">
        <v>1.06266E-3</v>
      </c>
      <c r="R118" s="5">
        <v>1.0614800000000001E-3</v>
      </c>
      <c r="S118" s="5">
        <v>1.06054E-3</v>
      </c>
      <c r="T118" s="5">
        <v>1.0628E-3</v>
      </c>
      <c r="U118" s="5">
        <v>1.06196E-3</v>
      </c>
      <c r="V118" s="5">
        <v>1.06302E-3</v>
      </c>
      <c r="W118" s="5">
        <v>1.0622699999999999E-3</v>
      </c>
      <c r="X118" s="5">
        <v>1.06018E-3</v>
      </c>
      <c r="Y118" s="19">
        <v>1E-3</v>
      </c>
      <c r="AB118" s="9">
        <f t="shared" ref="AB118" si="136">E118/$D118</f>
        <v>0.99986111078415907</v>
      </c>
      <c r="AC118" s="9">
        <f t="shared" ref="AC118" si="137">F118/$D118</f>
        <v>0.9999081918742746</v>
      </c>
      <c r="AD118" s="9">
        <f t="shared" ref="AD118:AU118" si="138">G118/$D118</f>
        <v>1.0001059324527599</v>
      </c>
      <c r="AE118" s="9">
        <f t="shared" si="138"/>
        <v>0.99841101320859993</v>
      </c>
      <c r="AF118" s="9">
        <f t="shared" si="138"/>
        <v>0.99983286213008971</v>
      </c>
      <c r="AG118" s="9">
        <f t="shared" si="138"/>
        <v>1.0014147867579726</v>
      </c>
      <c r="AH118" s="9">
        <f t="shared" si="138"/>
        <v>0.99984227834811279</v>
      </c>
      <c r="AI118" s="9">
        <f t="shared" si="138"/>
        <v>1.0001530135428756</v>
      </c>
      <c r="AJ118" s="9">
        <f t="shared" si="138"/>
        <v>1.0013017921416953</v>
      </c>
      <c r="AK118" s="9">
        <f t="shared" si="138"/>
        <v>0.99969161885974311</v>
      </c>
      <c r="AL118" s="9">
        <f t="shared" si="138"/>
        <v>0.99926788904870312</v>
      </c>
      <c r="AM118" s="9">
        <f t="shared" si="138"/>
        <v>1.0012170461794871</v>
      </c>
      <c r="AN118" s="9">
        <f t="shared" si="138"/>
        <v>1.0006238244440311</v>
      </c>
      <c r="AO118" s="9">
        <f t="shared" si="138"/>
        <v>0.99951271071730396</v>
      </c>
      <c r="AP118" s="9">
        <f t="shared" si="138"/>
        <v>0.99862758622313141</v>
      </c>
      <c r="AQ118" s="9">
        <f t="shared" si="138"/>
        <v>1.0007556514963547</v>
      </c>
      <c r="AR118" s="9">
        <f t="shared" si="138"/>
        <v>0.99996468918241332</v>
      </c>
      <c r="AS118" s="9">
        <f t="shared" si="138"/>
        <v>1.0009628082928632</v>
      </c>
      <c r="AT118" s="9">
        <f t="shared" si="138"/>
        <v>1.0002565919411297</v>
      </c>
      <c r="AU118" s="9">
        <f t="shared" si="138"/>
        <v>0.99828860237429928</v>
      </c>
    </row>
    <row r="119" spans="2:47" x14ac:dyDescent="0.25">
      <c r="C119" s="1" t="s">
        <v>6</v>
      </c>
      <c r="D119" s="5">
        <f>MIN(E118:X118)</f>
        <v>1.06018E-3</v>
      </c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19"/>
      <c r="AA119" s="9">
        <f t="shared" ref="AA119" si="139">MIN(AB118:AU118)</f>
        <v>0.99828860237429928</v>
      </c>
      <c r="AC119" s="5"/>
    </row>
    <row r="120" spans="2:47" x14ac:dyDescent="0.25">
      <c r="C120" s="1" t="s">
        <v>5</v>
      </c>
      <c r="D120" s="5">
        <f>MAX(E118:X118)</f>
        <v>1.0635E-3</v>
      </c>
      <c r="E120" s="5" t="s">
        <v>14</v>
      </c>
      <c r="F120" s="5" t="s">
        <v>14</v>
      </c>
      <c r="G120" s="5" t="s">
        <v>14</v>
      </c>
      <c r="H120" s="5" t="s">
        <v>14</v>
      </c>
      <c r="I120" s="5" t="s">
        <v>14</v>
      </c>
      <c r="J120" s="5" t="s">
        <v>14</v>
      </c>
      <c r="K120" s="5" t="s">
        <v>14</v>
      </c>
      <c r="L120" s="5" t="s">
        <v>14</v>
      </c>
      <c r="M120" s="5" t="s">
        <v>14</v>
      </c>
      <c r="N120" s="5" t="s">
        <v>14</v>
      </c>
      <c r="O120" s="5" t="s">
        <v>14</v>
      </c>
      <c r="P120" s="5" t="s">
        <v>14</v>
      </c>
      <c r="Q120" s="5" t="s">
        <v>14</v>
      </c>
      <c r="R120" s="5" t="s">
        <v>14</v>
      </c>
      <c r="S120" s="5" t="s">
        <v>14</v>
      </c>
      <c r="T120" s="5" t="s">
        <v>14</v>
      </c>
      <c r="U120" s="5" t="s">
        <v>14</v>
      </c>
      <c r="V120" s="5" t="s">
        <v>14</v>
      </c>
      <c r="W120" s="5" t="s">
        <v>14</v>
      </c>
      <c r="X120" s="5" t="s">
        <v>14</v>
      </c>
      <c r="Y120" s="19" t="s">
        <v>113</v>
      </c>
      <c r="AA120" s="9">
        <f t="shared" ref="AA120" si="140">MAX(AB118:AU118)</f>
        <v>1.0014147867579726</v>
      </c>
      <c r="AC120" s="5"/>
    </row>
    <row r="121" spans="2:47" x14ac:dyDescent="0.25">
      <c r="C121" s="1" t="s">
        <v>4</v>
      </c>
      <c r="D121" s="5">
        <f>_xlfn.STDEV.S(E118:X118)</f>
        <v>9.5774337294550492E-7</v>
      </c>
      <c r="E121" s="5">
        <v>-11</v>
      </c>
      <c r="F121" s="5">
        <v>-11</v>
      </c>
      <c r="G121" s="5">
        <v>-11</v>
      </c>
      <c r="H121" s="5">
        <v>-11</v>
      </c>
      <c r="I121" s="5">
        <v>-11</v>
      </c>
      <c r="J121" s="5">
        <v>-11</v>
      </c>
      <c r="K121" s="5">
        <v>-11</v>
      </c>
      <c r="L121" s="5">
        <v>-11</v>
      </c>
      <c r="M121" s="5">
        <v>-11</v>
      </c>
      <c r="N121" s="5">
        <v>-11</v>
      </c>
      <c r="O121" s="5">
        <v>-11</v>
      </c>
      <c r="P121" s="5">
        <v>-11</v>
      </c>
      <c r="Q121" s="5">
        <v>-11</v>
      </c>
      <c r="R121" s="5">
        <v>-11</v>
      </c>
      <c r="S121" s="5">
        <v>-11</v>
      </c>
      <c r="T121" s="5">
        <v>-11</v>
      </c>
      <c r="U121" s="5">
        <v>-11</v>
      </c>
      <c r="V121" s="5">
        <v>-11</v>
      </c>
      <c r="W121" s="5">
        <v>-11</v>
      </c>
      <c r="X121" s="5">
        <v>-11</v>
      </c>
      <c r="Y121" s="19" t="s">
        <v>113</v>
      </c>
      <c r="AA121" s="9">
        <f t="shared" ref="AA121" si="141">_xlfn.STDEV.S(AB118:AU118)</f>
        <v>9.0183204098456295E-4</v>
      </c>
      <c r="AC121" s="5"/>
    </row>
    <row r="122" spans="2:47" ht="15.75" thickBot="1" x14ac:dyDescent="0.3">
      <c r="B122" s="4"/>
      <c r="C122" s="3" t="s">
        <v>0</v>
      </c>
      <c r="D122" s="2">
        <f>(D120-D119)/D121</f>
        <v>3.4664818298762814</v>
      </c>
      <c r="E122" s="5" t="s">
        <v>13</v>
      </c>
      <c r="F122" s="5" t="s">
        <v>13</v>
      </c>
      <c r="G122" s="5" t="s">
        <v>13</v>
      </c>
      <c r="H122" s="5" t="s">
        <v>13</v>
      </c>
      <c r="I122" s="5" t="s">
        <v>13</v>
      </c>
      <c r="J122" s="5" t="s">
        <v>13</v>
      </c>
      <c r="K122" s="5" t="s">
        <v>13</v>
      </c>
      <c r="L122" s="5" t="s">
        <v>13</v>
      </c>
      <c r="M122" s="5" t="s">
        <v>13</v>
      </c>
      <c r="N122" s="5" t="s">
        <v>13</v>
      </c>
      <c r="O122" s="5" t="s">
        <v>13</v>
      </c>
      <c r="P122" s="5" t="s">
        <v>13</v>
      </c>
      <c r="Q122" s="5" t="s">
        <v>13</v>
      </c>
      <c r="R122" s="5" t="s">
        <v>13</v>
      </c>
      <c r="S122" s="5" t="s">
        <v>13</v>
      </c>
      <c r="T122" s="5" t="s">
        <v>13</v>
      </c>
      <c r="U122" s="5" t="s">
        <v>13</v>
      </c>
      <c r="V122" s="5" t="s">
        <v>13</v>
      </c>
      <c r="W122" s="5" t="s">
        <v>13</v>
      </c>
      <c r="X122" s="5" t="s">
        <v>13</v>
      </c>
      <c r="Y122" s="19">
        <v>0</v>
      </c>
      <c r="Z122" s="4"/>
      <c r="AA122" s="2">
        <f t="shared" ref="AA122" si="142">(AA120-AA119)/AA121</f>
        <v>3.4664818298763507</v>
      </c>
      <c r="AC122" s="18"/>
    </row>
    <row r="123" spans="2:47" ht="17.25" x14ac:dyDescent="0.25">
      <c r="B123" s="1" t="s">
        <v>81</v>
      </c>
      <c r="C123" s="1" t="s">
        <v>28</v>
      </c>
      <c r="D123" s="5">
        <f>AVERAGE(E123:X123)</f>
        <v>9.2194344999999998E-4</v>
      </c>
      <c r="E123" s="5">
        <v>9.2184299999999999E-4</v>
      </c>
      <c r="F123" s="5">
        <v>9.2206000000000005E-4</v>
      </c>
      <c r="G123" s="5">
        <v>9.22794E-4</v>
      </c>
      <c r="H123" s="5">
        <v>9.2148299999999996E-4</v>
      </c>
      <c r="I123" s="5">
        <v>9.2265000000000001E-4</v>
      </c>
      <c r="J123" s="5">
        <v>9.2310600000000004E-4</v>
      </c>
      <c r="K123" s="5">
        <v>9.2180300000000001E-4</v>
      </c>
      <c r="L123" s="5">
        <v>9.2209200000000001E-4</v>
      </c>
      <c r="M123" s="5">
        <v>9.2312700000000004E-4</v>
      </c>
      <c r="N123" s="5">
        <v>9.2174300000000004E-4</v>
      </c>
      <c r="O123" s="5">
        <v>9.2138599999999995E-4</v>
      </c>
      <c r="P123" s="5">
        <v>9.2298399999999996E-4</v>
      </c>
      <c r="Q123" s="5">
        <v>9.2072499999999995E-4</v>
      </c>
      <c r="R123" s="5">
        <v>9.2238499999999996E-4</v>
      </c>
      <c r="S123" s="5">
        <v>9.2071299999999998E-4</v>
      </c>
      <c r="T123" s="5">
        <v>9.2190399999999997E-4</v>
      </c>
      <c r="U123" s="5">
        <v>9.2174900000000003E-4</v>
      </c>
      <c r="V123" s="5">
        <v>9.2177600000000002E-4</v>
      </c>
      <c r="W123" s="5">
        <v>9.2234200000000004E-4</v>
      </c>
      <c r="X123" s="5">
        <v>9.2020399999999999E-4</v>
      </c>
      <c r="Y123" s="19">
        <v>8.9999999999999998E-4</v>
      </c>
      <c r="AB123" s="9">
        <f t="shared" ref="AB123" si="143">E123/$D123</f>
        <v>0.99989104537810858</v>
      </c>
      <c r="AC123" s="9">
        <f t="shared" ref="AC123" si="144">F123/$D123</f>
        <v>1.0001264177320204</v>
      </c>
      <c r="AD123" s="9">
        <f t="shared" ref="AD123:AU123" si="145">G123/$D123</f>
        <v>1.0009225620074638</v>
      </c>
      <c r="AE123" s="9">
        <f t="shared" si="145"/>
        <v>0.99950056589696468</v>
      </c>
      <c r="AF123" s="9">
        <f t="shared" si="145"/>
        <v>1.0007663702150063</v>
      </c>
      <c r="AG123" s="9">
        <f t="shared" si="145"/>
        <v>1.0012609775577885</v>
      </c>
      <c r="AH123" s="9">
        <f t="shared" si="145"/>
        <v>0.99984765876909265</v>
      </c>
      <c r="AI123" s="9">
        <f t="shared" si="145"/>
        <v>1.0001611270192332</v>
      </c>
      <c r="AJ123" s="9">
        <f t="shared" si="145"/>
        <v>1.0012837555275218</v>
      </c>
      <c r="AK123" s="9">
        <f t="shared" si="145"/>
        <v>0.99978257885556865</v>
      </c>
      <c r="AL123" s="9">
        <f t="shared" si="145"/>
        <v>0.99939535337010088</v>
      </c>
      <c r="AM123" s="9">
        <f t="shared" si="145"/>
        <v>1.0011286484002897</v>
      </c>
      <c r="AN123" s="9">
        <f t="shared" si="145"/>
        <v>0.99867838965611178</v>
      </c>
      <c r="AO123" s="9">
        <f t="shared" si="145"/>
        <v>1.0004789339302751</v>
      </c>
      <c r="AP123" s="9">
        <f t="shared" si="145"/>
        <v>0.99866537367340702</v>
      </c>
      <c r="AQ123" s="9">
        <f t="shared" si="145"/>
        <v>0.999957209956858</v>
      </c>
      <c r="AR123" s="9">
        <f t="shared" si="145"/>
        <v>0.99978908684692114</v>
      </c>
      <c r="AS123" s="9">
        <f t="shared" si="145"/>
        <v>0.99981837280800689</v>
      </c>
      <c r="AT123" s="9">
        <f t="shared" si="145"/>
        <v>1.0004322933255831</v>
      </c>
      <c r="AU123" s="9">
        <f t="shared" si="145"/>
        <v>0.99811327907367853</v>
      </c>
    </row>
    <row r="124" spans="2:47" x14ac:dyDescent="0.25">
      <c r="C124" s="1" t="s">
        <v>6</v>
      </c>
      <c r="D124" s="5">
        <f>MIN(E123:X123)</f>
        <v>9.2020399999999999E-4</v>
      </c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19"/>
      <c r="AA124" s="9">
        <f t="shared" ref="AA124" si="146">MIN(AB123:AU123)</f>
        <v>0.99811327907367853</v>
      </c>
      <c r="AC124" s="5"/>
    </row>
    <row r="125" spans="2:47" x14ac:dyDescent="0.25">
      <c r="C125" s="1" t="s">
        <v>5</v>
      </c>
      <c r="D125" s="5">
        <f>MAX(E123:X123)</f>
        <v>9.2312700000000004E-4</v>
      </c>
      <c r="E125" s="5" t="s">
        <v>14</v>
      </c>
      <c r="F125" s="5" t="s">
        <v>14</v>
      </c>
      <c r="G125" s="5" t="s">
        <v>14</v>
      </c>
      <c r="H125" s="5" t="s">
        <v>14</v>
      </c>
      <c r="I125" s="5" t="s">
        <v>14</v>
      </c>
      <c r="J125" s="5" t="s">
        <v>14</v>
      </c>
      <c r="K125" s="5" t="s">
        <v>14</v>
      </c>
      <c r="L125" s="5" t="s">
        <v>14</v>
      </c>
      <c r="M125" s="5" t="s">
        <v>14</v>
      </c>
      <c r="N125" s="5" t="s">
        <v>14</v>
      </c>
      <c r="O125" s="5" t="s">
        <v>14</v>
      </c>
      <c r="P125" s="5" t="s">
        <v>14</v>
      </c>
      <c r="Q125" s="5" t="s">
        <v>14</v>
      </c>
      <c r="R125" s="5" t="s">
        <v>14</v>
      </c>
      <c r="S125" s="5" t="s">
        <v>14</v>
      </c>
      <c r="T125" s="5" t="s">
        <v>14</v>
      </c>
      <c r="U125" s="5" t="s">
        <v>14</v>
      </c>
      <c r="V125" s="5" t="s">
        <v>14</v>
      </c>
      <c r="W125" s="5" t="s">
        <v>14</v>
      </c>
      <c r="X125" s="5" t="s">
        <v>14</v>
      </c>
      <c r="Y125" s="19" t="s">
        <v>113</v>
      </c>
      <c r="AA125" s="9">
        <f t="shared" ref="AA125" si="147">MAX(AB123:AU123)</f>
        <v>1.0012837555275218</v>
      </c>
      <c r="AC125" s="5"/>
    </row>
    <row r="126" spans="2:47" x14ac:dyDescent="0.25">
      <c r="C126" s="1" t="s">
        <v>4</v>
      </c>
      <c r="D126" s="5">
        <f>_xlfn.STDEV.S(E123:X123)</f>
        <v>7.9906678958053745E-7</v>
      </c>
      <c r="E126" s="5">
        <v>-11</v>
      </c>
      <c r="F126" s="5">
        <v>-11</v>
      </c>
      <c r="G126" s="5">
        <v>-11</v>
      </c>
      <c r="H126" s="5">
        <v>-11</v>
      </c>
      <c r="I126" s="5">
        <v>-11</v>
      </c>
      <c r="J126" s="5">
        <v>-11</v>
      </c>
      <c r="K126" s="5">
        <v>-11</v>
      </c>
      <c r="L126" s="5">
        <v>-11</v>
      </c>
      <c r="M126" s="5">
        <v>-11</v>
      </c>
      <c r="N126" s="5">
        <v>-11</v>
      </c>
      <c r="O126" s="5">
        <v>-11</v>
      </c>
      <c r="P126" s="5">
        <v>-11</v>
      </c>
      <c r="Q126" s="5">
        <v>-11</v>
      </c>
      <c r="R126" s="5">
        <v>-11</v>
      </c>
      <c r="S126" s="5">
        <v>-11</v>
      </c>
      <c r="T126" s="5">
        <v>-11</v>
      </c>
      <c r="U126" s="5">
        <v>-11</v>
      </c>
      <c r="V126" s="5">
        <v>-11</v>
      </c>
      <c r="W126" s="5">
        <v>-11</v>
      </c>
      <c r="X126" s="5">
        <v>-11</v>
      </c>
      <c r="Y126" s="19" t="s">
        <v>113</v>
      </c>
      <c r="AA126" s="9">
        <f t="shared" ref="AA126" si="148">_xlfn.STDEV.S(AB123:AU123)</f>
        <v>8.6671995942977809E-4</v>
      </c>
      <c r="AC126" s="5"/>
    </row>
    <row r="127" spans="2:47" ht="15.75" thickBot="1" x14ac:dyDescent="0.3">
      <c r="B127" s="4"/>
      <c r="C127" s="3" t="s">
        <v>0</v>
      </c>
      <c r="D127" s="2">
        <f>(D125-D124)/D126</f>
        <v>3.6580171246191502</v>
      </c>
      <c r="E127" s="5" t="s">
        <v>13</v>
      </c>
      <c r="F127" s="5" t="s">
        <v>13</v>
      </c>
      <c r="G127" s="5" t="s">
        <v>13</v>
      </c>
      <c r="H127" s="5" t="s">
        <v>13</v>
      </c>
      <c r="I127" s="5" t="s">
        <v>13</v>
      </c>
      <c r="J127" s="5" t="s">
        <v>13</v>
      </c>
      <c r="K127" s="5" t="s">
        <v>13</v>
      </c>
      <c r="L127" s="5" t="s">
        <v>13</v>
      </c>
      <c r="M127" s="5" t="s">
        <v>13</v>
      </c>
      <c r="N127" s="5" t="s">
        <v>13</v>
      </c>
      <c r="O127" s="5" t="s">
        <v>13</v>
      </c>
      <c r="P127" s="5" t="s">
        <v>13</v>
      </c>
      <c r="Q127" s="5" t="s">
        <v>13</v>
      </c>
      <c r="R127" s="5" t="s">
        <v>13</v>
      </c>
      <c r="S127" s="5" t="s">
        <v>13</v>
      </c>
      <c r="T127" s="5" t="s">
        <v>13</v>
      </c>
      <c r="U127" s="5" t="s">
        <v>13</v>
      </c>
      <c r="V127" s="5" t="s">
        <v>13</v>
      </c>
      <c r="W127" s="5" t="s">
        <v>13</v>
      </c>
      <c r="X127" s="5" t="s">
        <v>13</v>
      </c>
      <c r="Y127" s="19">
        <v>0</v>
      </c>
      <c r="Z127" s="4"/>
      <c r="AA127" s="2">
        <f t="shared" ref="AA127" si="149">(AA125-AA124)/AA126</f>
        <v>3.6580171246190702</v>
      </c>
      <c r="AC127" s="18"/>
    </row>
    <row r="128" spans="2:47" ht="17.25" x14ac:dyDescent="0.25">
      <c r="B128" s="1" t="s">
        <v>80</v>
      </c>
      <c r="C128" s="1" t="s">
        <v>26</v>
      </c>
      <c r="D128" s="5">
        <f>AVERAGE(E128:X128)</f>
        <v>6.2515419999999996E-5</v>
      </c>
      <c r="E128" s="5">
        <v>6.2410500000000002E-5</v>
      </c>
      <c r="F128" s="5">
        <v>6.2364800000000003E-5</v>
      </c>
      <c r="G128" s="5">
        <v>6.2503700000000003E-5</v>
      </c>
      <c r="H128" s="5">
        <v>6.2535100000000004E-5</v>
      </c>
      <c r="I128" s="5">
        <v>6.2427400000000005E-5</v>
      </c>
      <c r="J128" s="5">
        <v>6.2603100000000004E-5</v>
      </c>
      <c r="K128" s="5">
        <v>6.2641699999999994E-5</v>
      </c>
      <c r="L128" s="5">
        <v>6.2493100000000007E-5</v>
      </c>
      <c r="M128" s="5">
        <v>6.27654E-5</v>
      </c>
      <c r="N128" s="5">
        <v>6.2585900000000007E-5</v>
      </c>
      <c r="O128" s="5">
        <v>6.2422500000000001E-5</v>
      </c>
      <c r="P128" s="5">
        <v>6.2435300000000002E-5</v>
      </c>
      <c r="Q128" s="5">
        <v>6.2503199999999995E-5</v>
      </c>
      <c r="R128" s="5">
        <v>6.2488600000000003E-5</v>
      </c>
      <c r="S128" s="5">
        <v>6.2378200000000005E-5</v>
      </c>
      <c r="T128" s="5">
        <v>6.2596900000000004E-5</v>
      </c>
      <c r="U128" s="5">
        <v>6.2593899999999997E-5</v>
      </c>
      <c r="V128" s="5">
        <v>6.2522500000000003E-5</v>
      </c>
      <c r="W128" s="5">
        <v>6.2658900000000004E-5</v>
      </c>
      <c r="X128" s="5">
        <v>6.2377699999999997E-5</v>
      </c>
      <c r="Y128" s="19">
        <v>1.4E-3</v>
      </c>
      <c r="AB128" s="9">
        <f t="shared" ref="AB128" si="150">E128/$D128</f>
        <v>0.99832169407163873</v>
      </c>
      <c r="AC128" s="9">
        <f t="shared" ref="AC128" si="151">F128/$D128</f>
        <v>0.997590674428805</v>
      </c>
      <c r="AD128" s="9">
        <f t="shared" ref="AD128:AU128" si="152">G128/$D128</f>
        <v>0.99981252625352279</v>
      </c>
      <c r="AE128" s="9">
        <f t="shared" si="152"/>
        <v>1.0003148023319688</v>
      </c>
      <c r="AF128" s="9">
        <f t="shared" si="152"/>
        <v>0.99859202737500619</v>
      </c>
      <c r="AG128" s="9">
        <f t="shared" si="152"/>
        <v>1.0014025339668198</v>
      </c>
      <c r="AH128" s="9">
        <f t="shared" si="152"/>
        <v>1.0020199816301323</v>
      </c>
      <c r="AI128" s="9">
        <f t="shared" si="152"/>
        <v>0.99964296808691377</v>
      </c>
      <c r="AJ128" s="9">
        <f t="shared" si="152"/>
        <v>1.0039986934423539</v>
      </c>
      <c r="AK128" s="9">
        <f t="shared" si="152"/>
        <v>1.0011274018474163</v>
      </c>
      <c r="AL128" s="9">
        <f t="shared" si="152"/>
        <v>0.99851364671308307</v>
      </c>
      <c r="AM128" s="9">
        <f t="shared" si="152"/>
        <v>0.9987183961972903</v>
      </c>
      <c r="AN128" s="9">
        <f t="shared" si="152"/>
        <v>0.99980452822679589</v>
      </c>
      <c r="AO128" s="9">
        <f t="shared" si="152"/>
        <v>0.99957098584637205</v>
      </c>
      <c r="AP128" s="9">
        <f t="shared" si="152"/>
        <v>0.99780502154508455</v>
      </c>
      <c r="AQ128" s="9">
        <f t="shared" si="152"/>
        <v>1.001303358435407</v>
      </c>
      <c r="AR128" s="9">
        <f t="shared" si="152"/>
        <v>1.0012553702750457</v>
      </c>
      <c r="AS128" s="9">
        <f t="shared" si="152"/>
        <v>1.0001132520584524</v>
      </c>
      <c r="AT128" s="9">
        <f t="shared" si="152"/>
        <v>1.0022951137495359</v>
      </c>
      <c r="AU128" s="9">
        <f t="shared" si="152"/>
        <v>0.99779702351835753</v>
      </c>
    </row>
    <row r="129" spans="2:47" x14ac:dyDescent="0.25">
      <c r="C129" s="1" t="s">
        <v>6</v>
      </c>
      <c r="D129" s="5">
        <f>MIN(E128:X128)</f>
        <v>6.2364800000000003E-5</v>
      </c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19"/>
      <c r="AA129" s="9">
        <f t="shared" ref="AA129" si="153">MIN(AB128:AU128)</f>
        <v>0.997590674428805</v>
      </c>
      <c r="AC129" s="5"/>
    </row>
    <row r="130" spans="2:47" x14ac:dyDescent="0.25">
      <c r="C130" s="1" t="s">
        <v>5</v>
      </c>
      <c r="D130" s="5">
        <f>MAX(E128:X128)</f>
        <v>6.27654E-5</v>
      </c>
      <c r="E130" s="5" t="s">
        <v>14</v>
      </c>
      <c r="F130" s="5" t="s">
        <v>14</v>
      </c>
      <c r="G130" s="5" t="s">
        <v>14</v>
      </c>
      <c r="H130" s="5" t="s">
        <v>14</v>
      </c>
      <c r="I130" s="5" t="s">
        <v>14</v>
      </c>
      <c r="J130" s="5" t="s">
        <v>14</v>
      </c>
      <c r="K130" s="5" t="s">
        <v>14</v>
      </c>
      <c r="L130" s="5" t="s">
        <v>14</v>
      </c>
      <c r="M130" s="5" t="s">
        <v>14</v>
      </c>
      <c r="N130" s="5" t="s">
        <v>14</v>
      </c>
      <c r="O130" s="5" t="s">
        <v>14</v>
      </c>
      <c r="P130" s="5" t="s">
        <v>14</v>
      </c>
      <c r="Q130" s="5" t="s">
        <v>14</v>
      </c>
      <c r="R130" s="5" t="s">
        <v>14</v>
      </c>
      <c r="S130" s="5" t="s">
        <v>14</v>
      </c>
      <c r="T130" s="5" t="s">
        <v>14</v>
      </c>
      <c r="U130" s="5" t="s">
        <v>14</v>
      </c>
      <c r="V130" s="5" t="s">
        <v>14</v>
      </c>
      <c r="W130" s="5" t="s">
        <v>14</v>
      </c>
      <c r="X130" s="5" t="s">
        <v>14</v>
      </c>
      <c r="Y130" s="19" t="s">
        <v>113</v>
      </c>
      <c r="AA130" s="9">
        <f t="shared" ref="AA130" si="154">MAX(AB128:AU128)</f>
        <v>1.0039986934423539</v>
      </c>
      <c r="AC130" s="5"/>
    </row>
    <row r="131" spans="2:47" x14ac:dyDescent="0.25">
      <c r="C131" s="1" t="s">
        <v>4</v>
      </c>
      <c r="D131" s="5">
        <f>_xlfn.STDEV.S(E128:X128)</f>
        <v>1.0777892870911321E-7</v>
      </c>
      <c r="E131" s="5">
        <v>-11</v>
      </c>
      <c r="F131" s="5">
        <v>-11</v>
      </c>
      <c r="G131" s="5">
        <v>-11</v>
      </c>
      <c r="H131" s="5">
        <v>-11</v>
      </c>
      <c r="I131" s="5">
        <v>-11</v>
      </c>
      <c r="J131" s="5">
        <v>-11</v>
      </c>
      <c r="K131" s="5">
        <v>-11</v>
      </c>
      <c r="L131" s="5">
        <v>-11</v>
      </c>
      <c r="M131" s="5">
        <v>-11</v>
      </c>
      <c r="N131" s="5">
        <v>-11</v>
      </c>
      <c r="O131" s="5">
        <v>-11</v>
      </c>
      <c r="P131" s="5">
        <v>-11</v>
      </c>
      <c r="Q131" s="5">
        <v>-11</v>
      </c>
      <c r="R131" s="5">
        <v>-11</v>
      </c>
      <c r="S131" s="5">
        <v>-11</v>
      </c>
      <c r="T131" s="5">
        <v>-11</v>
      </c>
      <c r="U131" s="5">
        <v>-11</v>
      </c>
      <c r="V131" s="5">
        <v>-11</v>
      </c>
      <c r="W131" s="5">
        <v>-11</v>
      </c>
      <c r="X131" s="5">
        <v>-11</v>
      </c>
      <c r="Y131" s="19" t="s">
        <v>113</v>
      </c>
      <c r="AA131" s="9">
        <f t="shared" ref="AA131" si="155">_xlfn.STDEV.S(AB128:AU128)</f>
        <v>1.7240375048126334E-3</v>
      </c>
      <c r="AC131" s="5"/>
    </row>
    <row r="132" spans="2:47" ht="15.75" thickBot="1" x14ac:dyDescent="0.3">
      <c r="B132" s="4"/>
      <c r="C132" s="3" t="s">
        <v>0</v>
      </c>
      <c r="D132" s="2">
        <f>(D130-D129)/D131</f>
        <v>3.7168675250167418</v>
      </c>
      <c r="E132" s="5" t="s">
        <v>13</v>
      </c>
      <c r="F132" s="5" t="s">
        <v>13</v>
      </c>
      <c r="G132" s="5" t="s">
        <v>13</v>
      </c>
      <c r="H132" s="5" t="s">
        <v>13</v>
      </c>
      <c r="I132" s="5" t="s">
        <v>13</v>
      </c>
      <c r="J132" s="5" t="s">
        <v>13</v>
      </c>
      <c r="K132" s="5" t="s">
        <v>13</v>
      </c>
      <c r="L132" s="5" t="s">
        <v>13</v>
      </c>
      <c r="M132" s="5" t="s">
        <v>13</v>
      </c>
      <c r="N132" s="5" t="s">
        <v>13</v>
      </c>
      <c r="O132" s="5" t="s">
        <v>13</v>
      </c>
      <c r="P132" s="5" t="s">
        <v>13</v>
      </c>
      <c r="Q132" s="5" t="s">
        <v>13</v>
      </c>
      <c r="R132" s="5" t="s">
        <v>13</v>
      </c>
      <c r="S132" s="5" t="s">
        <v>13</v>
      </c>
      <c r="T132" s="5" t="s">
        <v>13</v>
      </c>
      <c r="U132" s="5" t="s">
        <v>13</v>
      </c>
      <c r="V132" s="5" t="s">
        <v>13</v>
      </c>
      <c r="W132" s="5" t="s">
        <v>13</v>
      </c>
      <c r="X132" s="5" t="s">
        <v>13</v>
      </c>
      <c r="Y132" s="19">
        <v>0</v>
      </c>
      <c r="Z132" s="4"/>
      <c r="AA132" s="2">
        <f t="shared" ref="AA132" si="156">(AA130-AA129)/AA131</f>
        <v>3.7168675250167156</v>
      </c>
      <c r="AC132" s="18"/>
    </row>
    <row r="133" spans="2:47" ht="17.25" x14ac:dyDescent="0.25">
      <c r="B133" s="1" t="s">
        <v>79</v>
      </c>
      <c r="C133" s="1" t="s">
        <v>24</v>
      </c>
      <c r="D133" s="5">
        <f>AVERAGE(E133:X133)</f>
        <v>3.7534075000000002E-5</v>
      </c>
      <c r="E133" s="5">
        <v>3.6880700000000001E-5</v>
      </c>
      <c r="F133" s="5">
        <v>3.7721800000000002E-5</v>
      </c>
      <c r="G133" s="5">
        <v>3.6815700000000001E-5</v>
      </c>
      <c r="H133" s="5">
        <v>3.7852599999999997E-5</v>
      </c>
      <c r="I133" s="5">
        <v>3.7968900000000002E-5</v>
      </c>
      <c r="J133" s="5">
        <v>3.7787899999999998E-5</v>
      </c>
      <c r="K133" s="5">
        <v>3.8333200000000001E-5</v>
      </c>
      <c r="L133" s="5">
        <v>3.7429499999999998E-5</v>
      </c>
      <c r="M133" s="5">
        <v>3.7686599999999999E-5</v>
      </c>
      <c r="N133" s="5">
        <v>3.7420699999999999E-5</v>
      </c>
      <c r="O133" s="5">
        <v>3.7506000000000003E-5</v>
      </c>
      <c r="P133" s="5">
        <v>3.7517300000000001E-5</v>
      </c>
      <c r="Q133" s="5">
        <v>3.6996299999999997E-5</v>
      </c>
      <c r="R133" s="5">
        <v>3.7395199999999997E-5</v>
      </c>
      <c r="S133" s="5">
        <v>3.7825699999999999E-5</v>
      </c>
      <c r="T133" s="5">
        <v>3.7543299999999997E-5</v>
      </c>
      <c r="U133" s="5">
        <v>3.8336500000000001E-5</v>
      </c>
      <c r="V133" s="5">
        <v>3.7073799999999997E-5</v>
      </c>
      <c r="W133" s="5">
        <v>3.7478399999999997E-5</v>
      </c>
      <c r="X133" s="5">
        <v>3.7111399999999998E-5</v>
      </c>
      <c r="Y133" s="19">
        <v>1.3100000000000001E-2</v>
      </c>
      <c r="AB133" s="9">
        <f t="shared" ref="AB133" si="157">E133/$D133</f>
        <v>0.98259248429593637</v>
      </c>
      <c r="AC133" s="9">
        <f t="shared" ref="AC133" si="158">F133/$D133</f>
        <v>1.0050014553442439</v>
      </c>
      <c r="AD133" s="9">
        <f t="shared" ref="AD133:AU133" si="159">G133/$D133</f>
        <v>0.98086072455495432</v>
      </c>
      <c r="AE133" s="9">
        <f t="shared" si="159"/>
        <v>1.0084862887922506</v>
      </c>
      <c r="AF133" s="9">
        <f t="shared" si="159"/>
        <v>1.0115848066057309</v>
      </c>
      <c r="AG133" s="9">
        <f t="shared" si="159"/>
        <v>1.0067625217885348</v>
      </c>
      <c r="AH133" s="9">
        <f t="shared" si="159"/>
        <v>1.0212906538924964</v>
      </c>
      <c r="AI133" s="9">
        <f t="shared" si="159"/>
        <v>0.99721386500133535</v>
      </c>
      <c r="AJ133" s="9">
        <f t="shared" si="159"/>
        <v>1.0040636408383581</v>
      </c>
      <c r="AK133" s="9">
        <f t="shared" si="159"/>
        <v>0.99697941137486401</v>
      </c>
      <c r="AL133" s="9">
        <f t="shared" si="159"/>
        <v>0.99925201300418354</v>
      </c>
      <c r="AM133" s="9">
        <f t="shared" si="159"/>
        <v>0.99955307277453886</v>
      </c>
      <c r="AN133" s="9">
        <f t="shared" si="159"/>
        <v>0.98567235238912898</v>
      </c>
      <c r="AO133" s="9">
        <f t="shared" si="159"/>
        <v>0.99630002870724788</v>
      </c>
      <c r="AP133" s="9">
        <f t="shared" si="159"/>
        <v>1.0077696066840596</v>
      </c>
      <c r="AQ133" s="9">
        <f t="shared" si="159"/>
        <v>1.0002457766709316</v>
      </c>
      <c r="AR133" s="9">
        <f t="shared" si="159"/>
        <v>1.021378574002423</v>
      </c>
      <c r="AS133" s="9">
        <f t="shared" si="159"/>
        <v>0.98773714284953062</v>
      </c>
      <c r="AT133" s="9">
        <f t="shared" si="159"/>
        <v>0.99851668117570491</v>
      </c>
      <c r="AU133" s="9">
        <f t="shared" si="159"/>
        <v>0.98873889925354486</v>
      </c>
    </row>
    <row r="134" spans="2:47" x14ac:dyDescent="0.25">
      <c r="C134" s="1" t="s">
        <v>6</v>
      </c>
      <c r="D134" s="5">
        <f>MIN(E133:X133)</f>
        <v>3.6815700000000001E-5</v>
      </c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19"/>
      <c r="AA134" s="9">
        <f t="shared" ref="AA134" si="160">MIN(AB133:AU133)</f>
        <v>0.98086072455495432</v>
      </c>
      <c r="AC134" s="5"/>
    </row>
    <row r="135" spans="2:47" x14ac:dyDescent="0.25">
      <c r="C135" s="1" t="s">
        <v>5</v>
      </c>
      <c r="D135" s="5">
        <f>MAX(E133:X133)</f>
        <v>3.8336500000000001E-5</v>
      </c>
      <c r="E135" s="5" t="s">
        <v>14</v>
      </c>
      <c r="F135" s="5" t="s">
        <v>14</v>
      </c>
      <c r="G135" s="5" t="s">
        <v>14</v>
      </c>
      <c r="H135" s="5" t="s">
        <v>14</v>
      </c>
      <c r="I135" s="5" t="s">
        <v>14</v>
      </c>
      <c r="J135" s="5" t="s">
        <v>14</v>
      </c>
      <c r="K135" s="5" t="s">
        <v>14</v>
      </c>
      <c r="L135" s="5" t="s">
        <v>14</v>
      </c>
      <c r="M135" s="5" t="s">
        <v>14</v>
      </c>
      <c r="N135" s="5" t="s">
        <v>14</v>
      </c>
      <c r="O135" s="5" t="s">
        <v>14</v>
      </c>
      <c r="P135" s="5" t="s">
        <v>14</v>
      </c>
      <c r="Q135" s="5" t="s">
        <v>14</v>
      </c>
      <c r="R135" s="5" t="s">
        <v>14</v>
      </c>
      <c r="S135" s="5" t="s">
        <v>14</v>
      </c>
      <c r="T135" s="5" t="s">
        <v>14</v>
      </c>
      <c r="U135" s="5" t="s">
        <v>14</v>
      </c>
      <c r="V135" s="5" t="s">
        <v>14</v>
      </c>
      <c r="W135" s="5" t="s">
        <v>14</v>
      </c>
      <c r="X135" s="5" t="s">
        <v>14</v>
      </c>
      <c r="Y135" s="19" t="s">
        <v>113</v>
      </c>
      <c r="AA135" s="9">
        <f t="shared" ref="AA135" si="161">MAX(AB133:AU133)</f>
        <v>1.021378574002423</v>
      </c>
      <c r="AC135" s="5"/>
    </row>
    <row r="136" spans="2:47" x14ac:dyDescent="0.25">
      <c r="C136" s="1" t="s">
        <v>4</v>
      </c>
      <c r="D136" s="5">
        <f>_xlfn.STDEV.S(E133:X133)</f>
        <v>4.2618229590411866E-7</v>
      </c>
      <c r="E136" s="5">
        <v>-11</v>
      </c>
      <c r="F136" s="5">
        <v>-11</v>
      </c>
      <c r="G136" s="5">
        <v>-11</v>
      </c>
      <c r="H136" s="5">
        <v>-11</v>
      </c>
      <c r="I136" s="5">
        <v>-11</v>
      </c>
      <c r="J136" s="5">
        <v>-11</v>
      </c>
      <c r="K136" s="5">
        <v>-11</v>
      </c>
      <c r="L136" s="5">
        <v>-11</v>
      </c>
      <c r="M136" s="5">
        <v>-11</v>
      </c>
      <c r="N136" s="5">
        <v>-11</v>
      </c>
      <c r="O136" s="5">
        <v>-11</v>
      </c>
      <c r="P136" s="5">
        <v>-11</v>
      </c>
      <c r="Q136" s="5">
        <v>-11</v>
      </c>
      <c r="R136" s="5">
        <v>-11</v>
      </c>
      <c r="S136" s="5">
        <v>-11</v>
      </c>
      <c r="T136" s="5">
        <v>-11</v>
      </c>
      <c r="U136" s="5">
        <v>-11</v>
      </c>
      <c r="V136" s="5">
        <v>-11</v>
      </c>
      <c r="W136" s="5">
        <v>-11</v>
      </c>
      <c r="X136" s="5">
        <v>-11</v>
      </c>
      <c r="Y136" s="19" t="s">
        <v>113</v>
      </c>
      <c r="AA136" s="9">
        <f t="shared" ref="AA136" si="162">_xlfn.STDEV.S(AB133:AU133)</f>
        <v>1.1354543728708338E-2</v>
      </c>
      <c r="AC136" s="5"/>
    </row>
    <row r="137" spans="2:47" ht="15.75" thickBot="1" x14ac:dyDescent="0.3">
      <c r="B137" s="4"/>
      <c r="C137" s="3" t="s">
        <v>0</v>
      </c>
      <c r="D137" s="2">
        <f>(D135-D134)/D136</f>
        <v>3.5684260341545162</v>
      </c>
      <c r="E137" s="5" t="s">
        <v>13</v>
      </c>
      <c r="F137" s="5" t="s">
        <v>13</v>
      </c>
      <c r="G137" s="5" t="s">
        <v>13</v>
      </c>
      <c r="H137" s="5" t="s">
        <v>13</v>
      </c>
      <c r="I137" s="5" t="s">
        <v>13</v>
      </c>
      <c r="J137" s="5" t="s">
        <v>13</v>
      </c>
      <c r="K137" s="5" t="s">
        <v>13</v>
      </c>
      <c r="L137" s="5" t="s">
        <v>13</v>
      </c>
      <c r="M137" s="5" t="s">
        <v>13</v>
      </c>
      <c r="N137" s="5" t="s">
        <v>13</v>
      </c>
      <c r="O137" s="5" t="s">
        <v>13</v>
      </c>
      <c r="P137" s="5" t="s">
        <v>13</v>
      </c>
      <c r="Q137" s="5" t="s">
        <v>13</v>
      </c>
      <c r="R137" s="5" t="s">
        <v>13</v>
      </c>
      <c r="S137" s="5" t="s">
        <v>13</v>
      </c>
      <c r="T137" s="5" t="s">
        <v>13</v>
      </c>
      <c r="U137" s="5" t="s">
        <v>13</v>
      </c>
      <c r="V137" s="5" t="s">
        <v>13</v>
      </c>
      <c r="W137" s="5" t="s">
        <v>13</v>
      </c>
      <c r="X137" s="5" t="s">
        <v>13</v>
      </c>
      <c r="Y137" s="19">
        <v>0</v>
      </c>
      <c r="Z137" s="4"/>
      <c r="AA137" s="2">
        <f t="shared" ref="AA137" si="163">(AA135-AA134)/AA136</f>
        <v>3.5684260341545158</v>
      </c>
      <c r="AC137" s="18"/>
    </row>
    <row r="138" spans="2:47" ht="17.25" x14ac:dyDescent="0.25">
      <c r="B138" s="1" t="s">
        <v>78</v>
      </c>
      <c r="C138" s="1" t="s">
        <v>22</v>
      </c>
      <c r="D138" s="5">
        <f>AVERAGE(E138:X138)</f>
        <v>1.0709630000000001E-3</v>
      </c>
      <c r="E138" s="5">
        <v>1.07047E-3</v>
      </c>
      <c r="F138" s="5">
        <v>1.0715500000000001E-3</v>
      </c>
      <c r="G138" s="5">
        <v>1.07204E-3</v>
      </c>
      <c r="H138" s="5">
        <v>1.06846E-3</v>
      </c>
      <c r="I138" s="5">
        <v>1.07113E-3</v>
      </c>
      <c r="J138" s="5">
        <v>1.07277E-3</v>
      </c>
      <c r="K138" s="5">
        <v>1.07083E-3</v>
      </c>
      <c r="L138" s="5">
        <v>1.0714399999999999E-3</v>
      </c>
      <c r="M138" s="5">
        <v>1.07482E-3</v>
      </c>
      <c r="N138" s="5">
        <v>1.0708099999999999E-3</v>
      </c>
      <c r="O138" s="5">
        <v>1.0700900000000001E-3</v>
      </c>
      <c r="P138" s="5">
        <v>1.0711399999999999E-3</v>
      </c>
      <c r="Q138" s="5">
        <v>1.0697599999999999E-3</v>
      </c>
      <c r="R138" s="5">
        <v>1.07146E-3</v>
      </c>
      <c r="S138" s="5">
        <v>1.0696600000000001E-3</v>
      </c>
      <c r="T138" s="5">
        <v>1.07193E-3</v>
      </c>
      <c r="U138" s="5">
        <v>1.07087E-3</v>
      </c>
      <c r="V138" s="5">
        <v>1.06967E-3</v>
      </c>
      <c r="W138" s="5">
        <v>1.0713999999999999E-3</v>
      </c>
      <c r="X138" s="5">
        <v>1.0689600000000001E-3</v>
      </c>
      <c r="Y138" s="19">
        <v>1.2999999999999999E-3</v>
      </c>
      <c r="AB138" s="9">
        <f t="shared" ref="AB138" si="164">E138/$D138</f>
        <v>0.99953966663647575</v>
      </c>
      <c r="AC138" s="9">
        <f t="shared" ref="AC138" si="165">F138/$D138</f>
        <v>1.0005481048364884</v>
      </c>
      <c r="AD138" s="9">
        <f t="shared" ref="AD138:AU138" si="166">G138/$D138</f>
        <v>1.0010056369827902</v>
      </c>
      <c r="AE138" s="9">
        <f t="shared" si="166"/>
        <v>0.99766285109756359</v>
      </c>
      <c r="AF138" s="9">
        <f t="shared" si="166"/>
        <v>1.0001559344253723</v>
      </c>
      <c r="AG138" s="9">
        <f t="shared" si="166"/>
        <v>1.0016872665068728</v>
      </c>
      <c r="AH138" s="9">
        <f t="shared" si="166"/>
        <v>0.99987581270314663</v>
      </c>
      <c r="AI138" s="9">
        <f t="shared" si="166"/>
        <v>1.0004453935383386</v>
      </c>
      <c r="AJ138" s="9">
        <f t="shared" si="166"/>
        <v>1.0036014316087483</v>
      </c>
      <c r="AK138" s="9">
        <f t="shared" si="166"/>
        <v>0.99985713792166475</v>
      </c>
      <c r="AL138" s="9">
        <f t="shared" si="166"/>
        <v>0.99918484578832323</v>
      </c>
      <c r="AM138" s="9">
        <f t="shared" si="166"/>
        <v>1.0001652718161129</v>
      </c>
      <c r="AN138" s="9">
        <f t="shared" si="166"/>
        <v>0.99887671189387472</v>
      </c>
      <c r="AO138" s="9">
        <f t="shared" si="166"/>
        <v>1.0004640683198205</v>
      </c>
      <c r="AP138" s="9">
        <f t="shared" si="166"/>
        <v>0.99878333798646635</v>
      </c>
      <c r="AQ138" s="9">
        <f t="shared" si="166"/>
        <v>1.0009029256846407</v>
      </c>
      <c r="AR138" s="9">
        <f t="shared" si="166"/>
        <v>0.99991316226610993</v>
      </c>
      <c r="AS138" s="9">
        <f t="shared" si="166"/>
        <v>0.99879267537720717</v>
      </c>
      <c r="AT138" s="9">
        <f t="shared" si="166"/>
        <v>1.0004080439753753</v>
      </c>
      <c r="AU138" s="9">
        <f t="shared" si="166"/>
        <v>0.99812972063460648</v>
      </c>
    </row>
    <row r="139" spans="2:47" x14ac:dyDescent="0.25">
      <c r="C139" s="1" t="s">
        <v>6</v>
      </c>
      <c r="D139" s="5">
        <f>MIN(E138:X138)</f>
        <v>1.06846E-3</v>
      </c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19"/>
      <c r="AA139" s="9">
        <f t="shared" ref="AA139" si="167">MIN(AB138:AU138)</f>
        <v>0.99766285109756359</v>
      </c>
      <c r="AC139" s="5"/>
    </row>
    <row r="140" spans="2:47" x14ac:dyDescent="0.25">
      <c r="C140" s="1" t="s">
        <v>5</v>
      </c>
      <c r="D140" s="5">
        <f>MAX(E138:X138)</f>
        <v>1.07482E-3</v>
      </c>
      <c r="E140" s="5" t="s">
        <v>14</v>
      </c>
      <c r="F140" s="5" t="s">
        <v>14</v>
      </c>
      <c r="G140" s="5" t="s">
        <v>14</v>
      </c>
      <c r="H140" s="5" t="s">
        <v>14</v>
      </c>
      <c r="I140" s="5" t="s">
        <v>14</v>
      </c>
      <c r="J140" s="5" t="s">
        <v>14</v>
      </c>
      <c r="K140" s="5" t="s">
        <v>14</v>
      </c>
      <c r="L140" s="5" t="s">
        <v>14</v>
      </c>
      <c r="M140" s="5" t="s">
        <v>14</v>
      </c>
      <c r="N140" s="5" t="s">
        <v>14</v>
      </c>
      <c r="O140" s="5" t="s">
        <v>14</v>
      </c>
      <c r="P140" s="5" t="s">
        <v>14</v>
      </c>
      <c r="Q140" s="5" t="s">
        <v>14</v>
      </c>
      <c r="R140" s="5" t="s">
        <v>14</v>
      </c>
      <c r="S140" s="5" t="s">
        <v>14</v>
      </c>
      <c r="T140" s="5" t="s">
        <v>14</v>
      </c>
      <c r="U140" s="5" t="s">
        <v>14</v>
      </c>
      <c r="V140" s="5" t="s">
        <v>14</v>
      </c>
      <c r="W140" s="5" t="s">
        <v>14</v>
      </c>
      <c r="X140" s="5" t="s">
        <v>14</v>
      </c>
      <c r="Y140" s="19" t="s">
        <v>113</v>
      </c>
      <c r="AA140" s="9">
        <f t="shared" ref="AA140" si="168">MAX(AB138:AU138)</f>
        <v>1.0036014316087483</v>
      </c>
      <c r="AC140" s="5"/>
    </row>
    <row r="141" spans="2:47" x14ac:dyDescent="0.25">
      <c r="C141" s="1" t="s">
        <v>4</v>
      </c>
      <c r="D141" s="5">
        <f>_xlfn.STDEV.S(E138:X138)</f>
        <v>1.4040321633742724E-6</v>
      </c>
      <c r="E141" s="5">
        <v>-11</v>
      </c>
      <c r="F141" s="5">
        <v>-11</v>
      </c>
      <c r="G141" s="5">
        <v>-11</v>
      </c>
      <c r="H141" s="5">
        <v>-11</v>
      </c>
      <c r="I141" s="5">
        <v>-11</v>
      </c>
      <c r="J141" s="5">
        <v>-11</v>
      </c>
      <c r="K141" s="5">
        <v>-11</v>
      </c>
      <c r="L141" s="5">
        <v>-11</v>
      </c>
      <c r="M141" s="5">
        <v>-11</v>
      </c>
      <c r="N141" s="5">
        <v>-11</v>
      </c>
      <c r="O141" s="5">
        <v>-11</v>
      </c>
      <c r="P141" s="5">
        <v>-11</v>
      </c>
      <c r="Q141" s="5">
        <v>-11</v>
      </c>
      <c r="R141" s="5">
        <v>-11</v>
      </c>
      <c r="S141" s="5">
        <v>-11</v>
      </c>
      <c r="T141" s="5">
        <v>-11</v>
      </c>
      <c r="U141" s="5">
        <v>-11</v>
      </c>
      <c r="V141" s="5">
        <v>-11</v>
      </c>
      <c r="W141" s="5">
        <v>-11</v>
      </c>
      <c r="X141" s="5">
        <v>-11</v>
      </c>
      <c r="Y141" s="19" t="s">
        <v>113</v>
      </c>
      <c r="AA141" s="9">
        <f t="shared" ref="AA141" si="169">_xlfn.STDEV.S(AB138:AU138)</f>
        <v>1.31099969221557E-3</v>
      </c>
      <c r="AC141" s="5"/>
    </row>
    <row r="142" spans="2:47" ht="15.75" thickBot="1" x14ac:dyDescent="0.3">
      <c r="B142" s="4"/>
      <c r="C142" s="3" t="s">
        <v>0</v>
      </c>
      <c r="D142" s="2">
        <f>(D140-D139)/D141</f>
        <v>4.5298107592600614</v>
      </c>
      <c r="E142" s="5" t="s">
        <v>13</v>
      </c>
      <c r="F142" s="5" t="s">
        <v>13</v>
      </c>
      <c r="G142" s="5" t="s">
        <v>13</v>
      </c>
      <c r="H142" s="5" t="s">
        <v>13</v>
      </c>
      <c r="I142" s="5" t="s">
        <v>13</v>
      </c>
      <c r="J142" s="5" t="s">
        <v>13</v>
      </c>
      <c r="K142" s="5" t="s">
        <v>13</v>
      </c>
      <c r="L142" s="5" t="s">
        <v>13</v>
      </c>
      <c r="M142" s="5" t="s">
        <v>13</v>
      </c>
      <c r="N142" s="5" t="s">
        <v>13</v>
      </c>
      <c r="O142" s="5" t="s">
        <v>13</v>
      </c>
      <c r="P142" s="5" t="s">
        <v>13</v>
      </c>
      <c r="Q142" s="5" t="s">
        <v>13</v>
      </c>
      <c r="R142" s="5" t="s">
        <v>13</v>
      </c>
      <c r="S142" s="5" t="s">
        <v>13</v>
      </c>
      <c r="T142" s="5" t="s">
        <v>13</v>
      </c>
      <c r="U142" s="5" t="s">
        <v>13</v>
      </c>
      <c r="V142" s="5" t="s">
        <v>13</v>
      </c>
      <c r="W142" s="5" t="s">
        <v>13</v>
      </c>
      <c r="X142" s="5" t="s">
        <v>13</v>
      </c>
      <c r="Y142" s="19">
        <v>0</v>
      </c>
      <c r="Z142" s="4"/>
      <c r="AA142" s="2">
        <f t="shared" ref="AA142" si="170">(AA140-AA139)/AA141</f>
        <v>4.5298107592600303</v>
      </c>
      <c r="AC142" s="18"/>
    </row>
    <row r="143" spans="2:47" ht="17.25" x14ac:dyDescent="0.25">
      <c r="B143" s="1" t="s">
        <v>77</v>
      </c>
      <c r="C143" s="1" t="s">
        <v>8</v>
      </c>
      <c r="D143" s="5">
        <f>AVERAGE(E143:X143)</f>
        <v>3.7877355000000008E-5</v>
      </c>
      <c r="E143" s="5">
        <v>3.7208500000000001E-5</v>
      </c>
      <c r="F143" s="5">
        <v>3.80701E-5</v>
      </c>
      <c r="G143" s="5">
        <v>3.7106E-5</v>
      </c>
      <c r="H143" s="5">
        <v>3.8239299999999998E-5</v>
      </c>
      <c r="I143" s="5">
        <v>3.8342900000000002E-5</v>
      </c>
      <c r="J143" s="5">
        <v>3.8126400000000001E-5</v>
      </c>
      <c r="K143" s="5">
        <v>3.8651800000000002E-5</v>
      </c>
      <c r="L143" s="5">
        <v>3.7749800000000002E-5</v>
      </c>
      <c r="M143" s="5">
        <v>3.80549E-5</v>
      </c>
      <c r="N143" s="5">
        <v>3.7786700000000002E-5</v>
      </c>
      <c r="O143" s="5">
        <v>3.7865099999999998E-5</v>
      </c>
      <c r="P143" s="5">
        <v>3.7852999999999998E-5</v>
      </c>
      <c r="Q143" s="5">
        <v>3.7348200000000003E-5</v>
      </c>
      <c r="R143" s="5">
        <v>3.7732099999999997E-5</v>
      </c>
      <c r="S143" s="5">
        <v>3.8171399999999998E-5</v>
      </c>
      <c r="T143" s="5">
        <v>3.78661E-5</v>
      </c>
      <c r="U143" s="5">
        <v>3.8706199999999999E-5</v>
      </c>
      <c r="V143" s="5">
        <v>3.74365E-5</v>
      </c>
      <c r="W143" s="5">
        <v>3.7846399999999997E-5</v>
      </c>
      <c r="X143" s="5">
        <v>3.7385699999999997E-5</v>
      </c>
      <c r="Y143" s="19">
        <v>1.3299999999999999E-2</v>
      </c>
      <c r="AB143" s="9">
        <f t="shared" ref="AB143" si="171">E143/$D143</f>
        <v>0.98234156001653217</v>
      </c>
      <c r="AC143" s="9">
        <f t="shared" ref="AC143" si="172">F143/$D143</f>
        <v>1.0050886604938489</v>
      </c>
      <c r="AD143" s="9">
        <f t="shared" ref="AD143:AU143" si="173">G143/$D143</f>
        <v>0.97963545765009175</v>
      </c>
      <c r="AE143" s="9">
        <f t="shared" si="173"/>
        <v>1.0095557094733778</v>
      </c>
      <c r="AF143" s="9">
        <f t="shared" si="173"/>
        <v>1.0122908529383847</v>
      </c>
      <c r="AG143" s="9">
        <f t="shared" si="173"/>
        <v>1.0065750367204889</v>
      </c>
      <c r="AH143" s="9">
        <f t="shared" si="173"/>
        <v>1.0204461214358815</v>
      </c>
      <c r="AI143" s="9">
        <f t="shared" si="173"/>
        <v>0.99663242061120672</v>
      </c>
      <c r="AJ143" s="9">
        <f t="shared" si="173"/>
        <v>1.004687365313655</v>
      </c>
      <c r="AK143" s="9">
        <f t="shared" si="173"/>
        <v>0.99760661746312529</v>
      </c>
      <c r="AL143" s="9">
        <f t="shared" si="173"/>
        <v>0.99967645576096831</v>
      </c>
      <c r="AM143" s="9">
        <f t="shared" si="173"/>
        <v>0.99935700367673486</v>
      </c>
      <c r="AN143" s="9">
        <f t="shared" si="173"/>
        <v>0.98602977953450011</v>
      </c>
      <c r="AO143" s="9">
        <f t="shared" si="173"/>
        <v>0.99616512293427006</v>
      </c>
      <c r="AP143" s="9">
        <f t="shared" si="173"/>
        <v>1.0077630816618528</v>
      </c>
      <c r="AQ143" s="9">
        <f t="shared" si="173"/>
        <v>0.9997028567596653</v>
      </c>
      <c r="AR143" s="9">
        <f t="shared" si="173"/>
        <v>1.0218823357649971</v>
      </c>
      <c r="AS143" s="9">
        <f t="shared" si="173"/>
        <v>0.98836098771944325</v>
      </c>
      <c r="AT143" s="9">
        <f t="shared" si="173"/>
        <v>0.99918275708533477</v>
      </c>
      <c r="AU143" s="9">
        <f t="shared" si="173"/>
        <v>0.98701981698563668</v>
      </c>
    </row>
    <row r="144" spans="2:47" x14ac:dyDescent="0.25">
      <c r="C144" s="1" t="s">
        <v>6</v>
      </c>
      <c r="D144" s="5">
        <f>MIN(E143:X143)</f>
        <v>3.7106E-5</v>
      </c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19"/>
      <c r="AA144" s="9">
        <f t="shared" ref="AA144" si="174">MIN(AB143:AU143)</f>
        <v>0.97963545765009175</v>
      </c>
      <c r="AC144" s="5"/>
    </row>
    <row r="145" spans="2:47" x14ac:dyDescent="0.25">
      <c r="C145" s="1" t="s">
        <v>5</v>
      </c>
      <c r="D145" s="5">
        <f>MAX(E143:X143)</f>
        <v>3.8706199999999999E-5</v>
      </c>
      <c r="E145" s="5" t="s">
        <v>14</v>
      </c>
      <c r="F145" s="5" t="s">
        <v>14</v>
      </c>
      <c r="G145" s="5" t="s">
        <v>14</v>
      </c>
      <c r="H145" s="5" t="s">
        <v>14</v>
      </c>
      <c r="I145" s="5" t="s">
        <v>14</v>
      </c>
      <c r="J145" s="5" t="s">
        <v>14</v>
      </c>
      <c r="K145" s="5" t="s">
        <v>14</v>
      </c>
      <c r="L145" s="5" t="s">
        <v>14</v>
      </c>
      <c r="M145" s="5" t="s">
        <v>14</v>
      </c>
      <c r="N145" s="5" t="s">
        <v>14</v>
      </c>
      <c r="O145" s="5" t="s">
        <v>14</v>
      </c>
      <c r="P145" s="5" t="s">
        <v>14</v>
      </c>
      <c r="Q145" s="5" t="s">
        <v>14</v>
      </c>
      <c r="R145" s="5" t="s">
        <v>14</v>
      </c>
      <c r="S145" s="5" t="s">
        <v>14</v>
      </c>
      <c r="T145" s="5" t="s">
        <v>14</v>
      </c>
      <c r="U145" s="5" t="s">
        <v>14</v>
      </c>
      <c r="V145" s="5" t="s">
        <v>14</v>
      </c>
      <c r="W145" s="5" t="s">
        <v>14</v>
      </c>
      <c r="X145" s="5" t="s">
        <v>14</v>
      </c>
      <c r="Y145" s="19" t="s">
        <v>113</v>
      </c>
      <c r="AA145" s="9">
        <f t="shared" ref="AA145" si="175">MAX(AB143:AU143)</f>
        <v>1.0218823357649971</v>
      </c>
      <c r="AC145" s="5"/>
    </row>
    <row r="146" spans="2:47" x14ac:dyDescent="0.25">
      <c r="C146" s="1" t="s">
        <v>4</v>
      </c>
      <c r="D146" s="5">
        <f>_xlfn.STDEV.S(E143:X143)</f>
        <v>4.3874812037384153E-7</v>
      </c>
      <c r="E146" s="5">
        <v>-11</v>
      </c>
      <c r="F146" s="5">
        <v>-11</v>
      </c>
      <c r="G146" s="5">
        <v>-11</v>
      </c>
      <c r="H146" s="5">
        <v>-11</v>
      </c>
      <c r="I146" s="5">
        <v>-11</v>
      </c>
      <c r="J146" s="5">
        <v>-11</v>
      </c>
      <c r="K146" s="5">
        <v>-11</v>
      </c>
      <c r="L146" s="5">
        <v>-11</v>
      </c>
      <c r="M146" s="5">
        <v>-11</v>
      </c>
      <c r="N146" s="5">
        <v>-11</v>
      </c>
      <c r="O146" s="5">
        <v>-11</v>
      </c>
      <c r="P146" s="5">
        <v>-11</v>
      </c>
      <c r="Q146" s="5">
        <v>-11</v>
      </c>
      <c r="R146" s="5">
        <v>-11</v>
      </c>
      <c r="S146" s="5">
        <v>-11</v>
      </c>
      <c r="T146" s="5">
        <v>-11</v>
      </c>
      <c r="U146" s="5">
        <v>-11</v>
      </c>
      <c r="V146" s="5">
        <v>-11</v>
      </c>
      <c r="W146" s="5">
        <v>-11</v>
      </c>
      <c r="X146" s="5">
        <v>-11</v>
      </c>
      <c r="Y146" s="19" t="s">
        <v>113</v>
      </c>
      <c r="AA146" s="9">
        <f t="shared" ref="AA146" si="176">_xlfn.STDEV.S(AB143:AU143)</f>
        <v>1.1583388554291649E-2</v>
      </c>
      <c r="AC146" s="5"/>
    </row>
    <row r="147" spans="2:47" ht="15.75" thickBot="1" x14ac:dyDescent="0.3">
      <c r="B147" s="4"/>
      <c r="C147" s="3" t="s">
        <v>0</v>
      </c>
      <c r="D147" s="2">
        <f>(D145-D144)/D146</f>
        <v>3.6471951119392276</v>
      </c>
      <c r="E147" s="5" t="s">
        <v>13</v>
      </c>
      <c r="F147" s="5" t="s">
        <v>13</v>
      </c>
      <c r="G147" s="5" t="s">
        <v>13</v>
      </c>
      <c r="H147" s="5" t="s">
        <v>13</v>
      </c>
      <c r="I147" s="5" t="s">
        <v>13</v>
      </c>
      <c r="J147" s="5" t="s">
        <v>13</v>
      </c>
      <c r="K147" s="5" t="s">
        <v>13</v>
      </c>
      <c r="L147" s="5" t="s">
        <v>13</v>
      </c>
      <c r="M147" s="5" t="s">
        <v>13</v>
      </c>
      <c r="N147" s="5" t="s">
        <v>13</v>
      </c>
      <c r="O147" s="5" t="s">
        <v>13</v>
      </c>
      <c r="P147" s="5" t="s">
        <v>13</v>
      </c>
      <c r="Q147" s="5" t="s">
        <v>13</v>
      </c>
      <c r="R147" s="5" t="s">
        <v>13</v>
      </c>
      <c r="S147" s="5" t="s">
        <v>13</v>
      </c>
      <c r="T147" s="5" t="s">
        <v>13</v>
      </c>
      <c r="U147" s="5" t="s">
        <v>13</v>
      </c>
      <c r="V147" s="5" t="s">
        <v>13</v>
      </c>
      <c r="W147" s="5" t="s">
        <v>13</v>
      </c>
      <c r="X147" s="5" t="s">
        <v>13</v>
      </c>
      <c r="Y147" s="19">
        <v>0</v>
      </c>
      <c r="Z147" s="4"/>
      <c r="AA147" s="2">
        <f t="shared" ref="AA147" si="177">(AA145-AA144)/AA146</f>
        <v>3.6471951119392321</v>
      </c>
      <c r="AC147" s="18"/>
    </row>
    <row r="148" spans="2:47" ht="17.25" x14ac:dyDescent="0.25">
      <c r="B148" s="1" t="s">
        <v>76</v>
      </c>
      <c r="C148" s="1" t="s">
        <v>19</v>
      </c>
      <c r="D148" s="5">
        <f>AVERAGE(E148:X148)</f>
        <v>1.5708569999999997E-3</v>
      </c>
      <c r="E148" s="5">
        <v>1.5704099999999999E-3</v>
      </c>
      <c r="F148" s="5">
        <v>1.5705700000000001E-3</v>
      </c>
      <c r="G148" s="5">
        <v>1.5720700000000001E-3</v>
      </c>
      <c r="H148" s="5">
        <v>1.56814E-3</v>
      </c>
      <c r="I148" s="5">
        <v>1.5713999999999999E-3</v>
      </c>
      <c r="J148" s="5">
        <v>1.5730399999999999E-3</v>
      </c>
      <c r="K148" s="5">
        <v>1.5713700000000001E-3</v>
      </c>
      <c r="L148" s="5">
        <v>1.5714699999999999E-3</v>
      </c>
      <c r="M148" s="5">
        <v>1.57271E-3</v>
      </c>
      <c r="N148" s="5">
        <v>1.5717000000000001E-3</v>
      </c>
      <c r="O148" s="5">
        <v>1.5699399999999999E-3</v>
      </c>
      <c r="P148" s="5">
        <v>1.57183E-3</v>
      </c>
      <c r="Q148" s="5">
        <v>1.5698800000000001E-3</v>
      </c>
      <c r="R148" s="5">
        <v>1.5704499999999999E-3</v>
      </c>
      <c r="S148" s="5">
        <v>1.5682700000000001E-3</v>
      </c>
      <c r="T148" s="5">
        <v>1.57121E-3</v>
      </c>
      <c r="U148" s="5">
        <v>1.5713999999999999E-3</v>
      </c>
      <c r="V148" s="5">
        <v>1.5704899999999999E-3</v>
      </c>
      <c r="W148" s="5">
        <v>1.5715200000000001E-3</v>
      </c>
      <c r="X148" s="5">
        <v>1.56927E-3</v>
      </c>
      <c r="Y148" s="19">
        <v>1E-3</v>
      </c>
      <c r="AB148" s="9">
        <f t="shared" ref="AB148" si="178">E148/$D148</f>
        <v>0.9997154419530232</v>
      </c>
      <c r="AC148" s="9">
        <f t="shared" ref="AC148" si="179">F148/$D148</f>
        <v>0.99981729718236634</v>
      </c>
      <c r="AD148" s="9">
        <f t="shared" ref="AD148:AU148" si="180">G148/$D148</f>
        <v>1.0007721899574566</v>
      </c>
      <c r="AE148" s="9">
        <f t="shared" si="180"/>
        <v>0.99827037088671999</v>
      </c>
      <c r="AF148" s="9">
        <f t="shared" si="180"/>
        <v>1.0003456711845828</v>
      </c>
      <c r="AG148" s="9">
        <f t="shared" si="180"/>
        <v>1.0013896872853483</v>
      </c>
      <c r="AH148" s="9">
        <f t="shared" si="180"/>
        <v>1.0003265733290811</v>
      </c>
      <c r="AI148" s="9">
        <f t="shared" si="180"/>
        <v>1.0003902328474203</v>
      </c>
      <c r="AJ148" s="9">
        <f t="shared" si="180"/>
        <v>1.0011796108748283</v>
      </c>
      <c r="AK148" s="9">
        <f t="shared" si="180"/>
        <v>1.0005366497396009</v>
      </c>
      <c r="AL148" s="9">
        <f t="shared" si="180"/>
        <v>0.99941624221682823</v>
      </c>
      <c r="AM148" s="9">
        <f t="shared" si="180"/>
        <v>1.000619407113442</v>
      </c>
      <c r="AN148" s="9">
        <f t="shared" si="180"/>
        <v>0.99937804650582474</v>
      </c>
      <c r="AO148" s="9">
        <f t="shared" si="180"/>
        <v>0.99974090576035901</v>
      </c>
      <c r="AP148" s="9">
        <f t="shared" si="180"/>
        <v>0.99835312826056122</v>
      </c>
      <c r="AQ148" s="9">
        <f t="shared" si="180"/>
        <v>1.0002247180997381</v>
      </c>
      <c r="AR148" s="9">
        <f t="shared" si="180"/>
        <v>1.0003456711845828</v>
      </c>
      <c r="AS148" s="9">
        <f t="shared" si="180"/>
        <v>0.99976636956769471</v>
      </c>
      <c r="AT148" s="9">
        <f t="shared" si="180"/>
        <v>1.0004220626065901</v>
      </c>
      <c r="AU148" s="9">
        <f t="shared" si="180"/>
        <v>0.99898972344395465</v>
      </c>
    </row>
    <row r="149" spans="2:47" x14ac:dyDescent="0.25">
      <c r="C149" s="1" t="s">
        <v>6</v>
      </c>
      <c r="D149" s="5">
        <f>MIN(E148:X148)</f>
        <v>1.56814E-3</v>
      </c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19"/>
      <c r="AA149" s="9">
        <f t="shared" ref="AA149" si="181">MIN(AB148:AU148)</f>
        <v>0.99827037088671999</v>
      </c>
      <c r="AC149" s="5"/>
    </row>
    <row r="150" spans="2:47" x14ac:dyDescent="0.25">
      <c r="C150" s="1" t="s">
        <v>5</v>
      </c>
      <c r="D150" s="5">
        <f>MAX(E148:X148)</f>
        <v>1.5730399999999999E-3</v>
      </c>
      <c r="E150" s="5" t="s">
        <v>14</v>
      </c>
      <c r="F150" s="5" t="s">
        <v>14</v>
      </c>
      <c r="G150" s="5" t="s">
        <v>14</v>
      </c>
      <c r="H150" s="5" t="s">
        <v>14</v>
      </c>
      <c r="I150" s="5" t="s">
        <v>14</v>
      </c>
      <c r="J150" s="5" t="s">
        <v>14</v>
      </c>
      <c r="K150" s="5" t="s">
        <v>14</v>
      </c>
      <c r="L150" s="5" t="s">
        <v>14</v>
      </c>
      <c r="M150" s="5" t="s">
        <v>14</v>
      </c>
      <c r="N150" s="5" t="s">
        <v>14</v>
      </c>
      <c r="O150" s="5" t="s">
        <v>14</v>
      </c>
      <c r="P150" s="5" t="s">
        <v>14</v>
      </c>
      <c r="Q150" s="5" t="s">
        <v>14</v>
      </c>
      <c r="R150" s="5" t="s">
        <v>14</v>
      </c>
      <c r="S150" s="5" t="s">
        <v>14</v>
      </c>
      <c r="T150" s="5" t="s">
        <v>14</v>
      </c>
      <c r="U150" s="5" t="s">
        <v>14</v>
      </c>
      <c r="V150" s="5" t="s">
        <v>14</v>
      </c>
      <c r="W150" s="5" t="s">
        <v>14</v>
      </c>
      <c r="X150" s="5" t="s">
        <v>14</v>
      </c>
      <c r="Y150" s="19" t="s">
        <v>113</v>
      </c>
      <c r="AA150" s="9">
        <f t="shared" ref="AA150" si="182">MAX(AB148:AU148)</f>
        <v>1.0013896872853483</v>
      </c>
      <c r="AC150" s="5"/>
    </row>
    <row r="151" spans="2:47" x14ac:dyDescent="0.25">
      <c r="C151" s="1" t="s">
        <v>4</v>
      </c>
      <c r="D151" s="5">
        <f>_xlfn.STDEV.S(E148:X148)</f>
        <v>1.29963193170017E-6</v>
      </c>
      <c r="E151" s="5">
        <v>-11</v>
      </c>
      <c r="F151" s="5">
        <v>-11</v>
      </c>
      <c r="G151" s="5">
        <v>-11</v>
      </c>
      <c r="H151" s="5">
        <v>-11</v>
      </c>
      <c r="I151" s="5">
        <v>-11</v>
      </c>
      <c r="J151" s="5">
        <v>-11</v>
      </c>
      <c r="K151" s="5">
        <v>-11</v>
      </c>
      <c r="L151" s="5">
        <v>-11</v>
      </c>
      <c r="M151" s="5">
        <v>-11</v>
      </c>
      <c r="N151" s="5">
        <v>-11</v>
      </c>
      <c r="O151" s="5">
        <v>-11</v>
      </c>
      <c r="P151" s="5">
        <v>-11</v>
      </c>
      <c r="Q151" s="5">
        <v>-11</v>
      </c>
      <c r="R151" s="5">
        <v>-11</v>
      </c>
      <c r="S151" s="5">
        <v>-11</v>
      </c>
      <c r="T151" s="5">
        <v>-11</v>
      </c>
      <c r="U151" s="5">
        <v>-11</v>
      </c>
      <c r="V151" s="5">
        <v>-11</v>
      </c>
      <c r="W151" s="5">
        <v>-11</v>
      </c>
      <c r="X151" s="5">
        <v>-11</v>
      </c>
      <c r="Y151" s="19" t="s">
        <v>113</v>
      </c>
      <c r="AA151" s="9">
        <f t="shared" ref="AA151" si="183">_xlfn.STDEV.S(AB148:AU148)</f>
        <v>8.2733942790474599E-4</v>
      </c>
      <c r="AC151" s="5"/>
    </row>
    <row r="152" spans="2:47" ht="15.75" thickBot="1" x14ac:dyDescent="0.3">
      <c r="B152" s="4"/>
      <c r="C152" s="3" t="s">
        <v>0</v>
      </c>
      <c r="D152" s="2">
        <f>(D150-D149)/D151</f>
        <v>3.7702982517440984</v>
      </c>
      <c r="E152" s="5" t="s">
        <v>13</v>
      </c>
      <c r="F152" s="5" t="s">
        <v>13</v>
      </c>
      <c r="G152" s="5" t="s">
        <v>13</v>
      </c>
      <c r="H152" s="5" t="s">
        <v>13</v>
      </c>
      <c r="I152" s="5" t="s">
        <v>13</v>
      </c>
      <c r="J152" s="5" t="s">
        <v>13</v>
      </c>
      <c r="K152" s="5" t="s">
        <v>13</v>
      </c>
      <c r="L152" s="5" t="s">
        <v>13</v>
      </c>
      <c r="M152" s="5" t="s">
        <v>13</v>
      </c>
      <c r="N152" s="5" t="s">
        <v>13</v>
      </c>
      <c r="O152" s="5" t="s">
        <v>13</v>
      </c>
      <c r="P152" s="5" t="s">
        <v>13</v>
      </c>
      <c r="Q152" s="5" t="s">
        <v>13</v>
      </c>
      <c r="R152" s="5" t="s">
        <v>13</v>
      </c>
      <c r="S152" s="5" t="s">
        <v>13</v>
      </c>
      <c r="T152" s="5" t="s">
        <v>13</v>
      </c>
      <c r="U152" s="5" t="s">
        <v>13</v>
      </c>
      <c r="V152" s="5" t="s">
        <v>13</v>
      </c>
      <c r="W152" s="5" t="s">
        <v>13</v>
      </c>
      <c r="X152" s="5" t="s">
        <v>13</v>
      </c>
      <c r="Y152" s="19">
        <v>0</v>
      </c>
      <c r="Z152" s="4"/>
      <c r="AA152" s="2">
        <f t="shared" ref="AA152" si="184">(AA150-AA149)/AA151</f>
        <v>3.7702982517441632</v>
      </c>
      <c r="AC152" s="18"/>
    </row>
    <row r="153" spans="2:47" ht="17.25" x14ac:dyDescent="0.25">
      <c r="B153" s="1" t="s">
        <v>75</v>
      </c>
      <c r="C153" s="1" t="s">
        <v>17</v>
      </c>
      <c r="D153" s="5">
        <f>AVERAGE(E153:X153)</f>
        <v>1.1492929999999998E-3</v>
      </c>
      <c r="E153" s="5">
        <v>1.14769E-3</v>
      </c>
      <c r="F153" s="5">
        <v>1.14887E-3</v>
      </c>
      <c r="G153" s="5">
        <v>1.1506000000000001E-3</v>
      </c>
      <c r="H153" s="5">
        <v>1.14788E-3</v>
      </c>
      <c r="I153" s="5">
        <v>1.1499100000000001E-3</v>
      </c>
      <c r="J153" s="5">
        <v>1.1504099999999999E-3</v>
      </c>
      <c r="K153" s="5">
        <v>1.1490599999999999E-3</v>
      </c>
      <c r="L153" s="5">
        <v>1.1491800000000001E-3</v>
      </c>
      <c r="M153" s="5">
        <v>1.1506699999999999E-3</v>
      </c>
      <c r="N153" s="5">
        <v>1.1504200000000001E-3</v>
      </c>
      <c r="O153" s="5">
        <v>1.1479000000000001E-3</v>
      </c>
      <c r="P153" s="5">
        <v>1.14952E-3</v>
      </c>
      <c r="Q153" s="5">
        <v>1.14858E-3</v>
      </c>
      <c r="R153" s="5">
        <v>1.1490300000000001E-3</v>
      </c>
      <c r="S153" s="5">
        <v>1.1475999999999999E-3</v>
      </c>
      <c r="T153" s="5">
        <v>1.1490999999999999E-3</v>
      </c>
      <c r="U153" s="5">
        <v>1.15054E-3</v>
      </c>
      <c r="V153" s="5">
        <v>1.14948E-3</v>
      </c>
      <c r="W153" s="5">
        <v>1.1503100000000001E-3</v>
      </c>
      <c r="X153" s="5">
        <v>1.1491100000000001E-3</v>
      </c>
      <c r="Y153" s="19">
        <v>2.0999999999999999E-3</v>
      </c>
      <c r="AB153" s="9">
        <f t="shared" ref="AB153" si="185">E153/$D153</f>
        <v>0.99860522947586061</v>
      </c>
      <c r="AC153" s="9">
        <f t="shared" ref="AC153" si="186">F153/$D153</f>
        <v>0.99963194764085417</v>
      </c>
      <c r="AD153" s="9">
        <f t="shared" ref="AD153:AU153" si="187">G153/$D153</f>
        <v>1.0011372208827516</v>
      </c>
      <c r="AE153" s="9">
        <f t="shared" si="187"/>
        <v>0.9987705485024273</v>
      </c>
      <c r="AF153" s="9">
        <f t="shared" si="187"/>
        <v>1.0005368517862723</v>
      </c>
      <c r="AG153" s="9">
        <f t="shared" si="187"/>
        <v>1.0009719018561847</v>
      </c>
      <c r="AH153" s="9">
        <f t="shared" si="187"/>
        <v>0.99979726666742086</v>
      </c>
      <c r="AI153" s="9">
        <f t="shared" si="187"/>
        <v>0.99990167868419999</v>
      </c>
      <c r="AJ153" s="9">
        <f t="shared" si="187"/>
        <v>1.0011981278925393</v>
      </c>
      <c r="AK153" s="9">
        <f t="shared" si="187"/>
        <v>1.0009806028575832</v>
      </c>
      <c r="AL153" s="9">
        <f t="shared" si="187"/>
        <v>0.99878795050522395</v>
      </c>
      <c r="AM153" s="9">
        <f t="shared" si="187"/>
        <v>1.0001975127317404</v>
      </c>
      <c r="AN153" s="9">
        <f t="shared" si="187"/>
        <v>0.99937961860030489</v>
      </c>
      <c r="AO153" s="9">
        <f t="shared" si="187"/>
        <v>0.99977116366322627</v>
      </c>
      <c r="AP153" s="9">
        <f t="shared" si="187"/>
        <v>0.99852692046327618</v>
      </c>
      <c r="AQ153" s="9">
        <f t="shared" si="187"/>
        <v>0.99983207067301383</v>
      </c>
      <c r="AR153" s="9">
        <f t="shared" si="187"/>
        <v>1.0010850148743622</v>
      </c>
      <c r="AS153" s="9">
        <f t="shared" si="187"/>
        <v>1.0001627087261475</v>
      </c>
      <c r="AT153" s="9">
        <f t="shared" si="187"/>
        <v>1.0008848918422024</v>
      </c>
      <c r="AU153" s="9">
        <f t="shared" si="187"/>
        <v>0.99984077167441221</v>
      </c>
    </row>
    <row r="154" spans="2:47" x14ac:dyDescent="0.25">
      <c r="C154" s="1" t="s">
        <v>6</v>
      </c>
      <c r="D154" s="5">
        <f>MIN(E153:X153)</f>
        <v>1.1475999999999999E-3</v>
      </c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19"/>
      <c r="AA154" s="9">
        <f t="shared" ref="AA154" si="188">MIN(AB153:AU153)</f>
        <v>0.99852692046327618</v>
      </c>
      <c r="AC154" s="5"/>
    </row>
    <row r="155" spans="2:47" x14ac:dyDescent="0.25">
      <c r="C155" s="1" t="s">
        <v>5</v>
      </c>
      <c r="D155" s="5">
        <f>MAX(E153:X153)</f>
        <v>1.1506699999999999E-3</v>
      </c>
      <c r="E155" s="5" t="s">
        <v>14</v>
      </c>
      <c r="F155" s="5" t="s">
        <v>14</v>
      </c>
      <c r="G155" s="5" t="s">
        <v>14</v>
      </c>
      <c r="H155" s="5" t="s">
        <v>14</v>
      </c>
      <c r="I155" s="5" t="s">
        <v>14</v>
      </c>
      <c r="J155" s="5" t="s">
        <v>14</v>
      </c>
      <c r="K155" s="5" t="s">
        <v>14</v>
      </c>
      <c r="L155" s="5" t="s">
        <v>14</v>
      </c>
      <c r="M155" s="5" t="s">
        <v>14</v>
      </c>
      <c r="N155" s="5" t="s">
        <v>14</v>
      </c>
      <c r="O155" s="5" t="s">
        <v>14</v>
      </c>
      <c r="P155" s="5" t="s">
        <v>14</v>
      </c>
      <c r="Q155" s="5" t="s">
        <v>14</v>
      </c>
      <c r="R155" s="5" t="s">
        <v>14</v>
      </c>
      <c r="S155" s="5" t="s">
        <v>14</v>
      </c>
      <c r="T155" s="5" t="s">
        <v>14</v>
      </c>
      <c r="U155" s="5" t="s">
        <v>14</v>
      </c>
      <c r="V155" s="5" t="s">
        <v>14</v>
      </c>
      <c r="W155" s="5" t="s">
        <v>14</v>
      </c>
      <c r="X155" s="5" t="s">
        <v>14</v>
      </c>
      <c r="Y155" s="19" t="s">
        <v>113</v>
      </c>
      <c r="AA155" s="9">
        <f t="shared" ref="AA155" si="189">MAX(AB153:AU153)</f>
        <v>1.0011981278925393</v>
      </c>
      <c r="AC155" s="5"/>
    </row>
    <row r="156" spans="2:47" x14ac:dyDescent="0.25">
      <c r="C156" s="1" t="s">
        <v>4</v>
      </c>
      <c r="D156" s="5">
        <f>_xlfn.STDEV.S(E153:X153)</f>
        <v>1.0116640798834048E-6</v>
      </c>
      <c r="E156" s="5">
        <v>-11</v>
      </c>
      <c r="F156" s="5">
        <v>-11</v>
      </c>
      <c r="G156" s="5">
        <v>-11</v>
      </c>
      <c r="H156" s="5">
        <v>-11</v>
      </c>
      <c r="I156" s="5">
        <v>-11</v>
      </c>
      <c r="J156" s="5">
        <v>-11</v>
      </c>
      <c r="K156" s="5">
        <v>-11</v>
      </c>
      <c r="L156" s="5">
        <v>-11</v>
      </c>
      <c r="M156" s="5">
        <v>-11</v>
      </c>
      <c r="N156" s="5">
        <v>-11</v>
      </c>
      <c r="O156" s="5">
        <v>-11</v>
      </c>
      <c r="P156" s="5">
        <v>-11</v>
      </c>
      <c r="Q156" s="5">
        <v>-11</v>
      </c>
      <c r="R156" s="5">
        <v>-11</v>
      </c>
      <c r="S156" s="5">
        <v>-11</v>
      </c>
      <c r="T156" s="5">
        <v>-11</v>
      </c>
      <c r="U156" s="5">
        <v>-11</v>
      </c>
      <c r="V156" s="5">
        <v>-11</v>
      </c>
      <c r="W156" s="5">
        <v>-11</v>
      </c>
      <c r="X156" s="5">
        <v>-11</v>
      </c>
      <c r="Y156" s="19" t="s">
        <v>113</v>
      </c>
      <c r="AA156" s="9">
        <f t="shared" ref="AA156" si="190">_xlfn.STDEV.S(AB153:AU153)</f>
        <v>8.8024905736257221E-4</v>
      </c>
      <c r="AC156" s="5"/>
    </row>
    <row r="157" spans="2:47" ht="15.75" thickBot="1" x14ac:dyDescent="0.3">
      <c r="B157" s="4"/>
      <c r="C157" s="3" t="s">
        <v>0</v>
      </c>
      <c r="D157" s="2">
        <f>(D155-D154)/D156</f>
        <v>3.034604134955353</v>
      </c>
      <c r="E157" s="5" t="s">
        <v>13</v>
      </c>
      <c r="F157" s="5" t="s">
        <v>13</v>
      </c>
      <c r="G157" s="5" t="s">
        <v>13</v>
      </c>
      <c r="H157" s="5" t="s">
        <v>13</v>
      </c>
      <c r="I157" s="5" t="s">
        <v>13</v>
      </c>
      <c r="J157" s="5" t="s">
        <v>13</v>
      </c>
      <c r="K157" s="5" t="s">
        <v>13</v>
      </c>
      <c r="L157" s="5" t="s">
        <v>13</v>
      </c>
      <c r="M157" s="5" t="s">
        <v>13</v>
      </c>
      <c r="N157" s="5" t="s">
        <v>13</v>
      </c>
      <c r="O157" s="5" t="s">
        <v>13</v>
      </c>
      <c r="P157" s="5" t="s">
        <v>13</v>
      </c>
      <c r="Q157" s="5" t="s">
        <v>13</v>
      </c>
      <c r="R157" s="5" t="s">
        <v>13</v>
      </c>
      <c r="S157" s="5" t="s">
        <v>13</v>
      </c>
      <c r="T157" s="5" t="s">
        <v>13</v>
      </c>
      <c r="U157" s="5" t="s">
        <v>13</v>
      </c>
      <c r="V157" s="5" t="s">
        <v>13</v>
      </c>
      <c r="W157" s="5" t="s">
        <v>13</v>
      </c>
      <c r="X157" s="5" t="s">
        <v>13</v>
      </c>
      <c r="Y157" s="19">
        <v>0</v>
      </c>
      <c r="Z157" s="4"/>
      <c r="AA157" s="2">
        <f t="shared" ref="AA157" si="191">(AA155-AA154)/AA156</f>
        <v>3.0346041349554267</v>
      </c>
      <c r="AC157" s="18"/>
    </row>
    <row r="158" spans="2:47" ht="17.25" x14ac:dyDescent="0.25">
      <c r="B158" s="1" t="s">
        <v>74</v>
      </c>
      <c r="C158" s="1" t="s">
        <v>15</v>
      </c>
      <c r="D158" s="5">
        <f>AVERAGE(E158:X158)</f>
        <v>7.7727429999999999E-4</v>
      </c>
      <c r="E158" s="5">
        <v>7.7729199999999996E-4</v>
      </c>
      <c r="F158" s="5">
        <v>7.7703899999999998E-4</v>
      </c>
      <c r="G158" s="5">
        <v>7.7775200000000004E-4</v>
      </c>
      <c r="H158" s="5">
        <v>7.7541899999999996E-4</v>
      </c>
      <c r="I158" s="5">
        <v>7.7746599999999999E-4</v>
      </c>
      <c r="J158" s="5">
        <v>7.7920099999999998E-4</v>
      </c>
      <c r="K158" s="5">
        <v>7.7688200000000001E-4</v>
      </c>
      <c r="L158" s="5">
        <v>7.7718600000000002E-4</v>
      </c>
      <c r="M158" s="5">
        <v>7.7897000000000003E-4</v>
      </c>
      <c r="N158" s="5">
        <v>7.7863499999999996E-4</v>
      </c>
      <c r="O158" s="5">
        <v>7.75828E-4</v>
      </c>
      <c r="P158" s="5">
        <v>7.7788499999999997E-4</v>
      </c>
      <c r="Q158" s="5">
        <v>7.7665099999999995E-4</v>
      </c>
      <c r="R158" s="5">
        <v>7.7835600000000001E-4</v>
      </c>
      <c r="S158" s="5">
        <v>7.7608099999999997E-4</v>
      </c>
      <c r="T158" s="5">
        <v>7.7742399999999998E-4</v>
      </c>
      <c r="U158" s="5">
        <v>7.7744100000000003E-4</v>
      </c>
      <c r="V158" s="5">
        <v>7.7660900000000004E-4</v>
      </c>
      <c r="W158" s="5">
        <v>7.7806000000000001E-4</v>
      </c>
      <c r="X158" s="5">
        <v>7.7530899999999996E-4</v>
      </c>
      <c r="Y158" s="19">
        <v>1.1999999999999999E-3</v>
      </c>
      <c r="AB158" s="9">
        <f t="shared" ref="AB158" si="192">E158/$D158</f>
        <v>1.000022771883748</v>
      </c>
      <c r="AC158" s="9">
        <f t="shared" ref="AC158" si="193">F158/$D158</f>
        <v>0.99969727546633147</v>
      </c>
      <c r="AD158" s="9">
        <f t="shared" ref="AD158:AU158" si="194">G158/$D158</f>
        <v>1.0006145835517783</v>
      </c>
      <c r="AE158" s="9">
        <f t="shared" si="194"/>
        <v>0.99761306915718162</v>
      </c>
      <c r="AF158" s="9">
        <f t="shared" si="194"/>
        <v>1.0002466310799161</v>
      </c>
      <c r="AG158" s="9">
        <f t="shared" si="194"/>
        <v>1.0024787903060735</v>
      </c>
      <c r="AH158" s="9">
        <f t="shared" si="194"/>
        <v>0.99949528757093864</v>
      </c>
      <c r="AI158" s="9">
        <f t="shared" si="194"/>
        <v>0.99988639789068035</v>
      </c>
      <c r="AJ158" s="9">
        <f t="shared" si="194"/>
        <v>1.002181597924954</v>
      </c>
      <c r="AK158" s="9">
        <f t="shared" si="194"/>
        <v>1.0017506046449753</v>
      </c>
      <c r="AL158" s="9">
        <f t="shared" si="194"/>
        <v>0.99813926692288679</v>
      </c>
      <c r="AM158" s="9">
        <f t="shared" si="194"/>
        <v>1.0007856943166653</v>
      </c>
      <c r="AN158" s="9">
        <f t="shared" si="194"/>
        <v>0.99919809518981906</v>
      </c>
      <c r="AO158" s="9">
        <f t="shared" si="194"/>
        <v>1.0013916580028441</v>
      </c>
      <c r="AP158" s="9">
        <f t="shared" si="194"/>
        <v>0.99846476334030343</v>
      </c>
      <c r="AQ158" s="9">
        <f t="shared" si="194"/>
        <v>1.0001925961015308</v>
      </c>
      <c r="AR158" s="9">
        <f t="shared" si="194"/>
        <v>1.0002144674023057</v>
      </c>
      <c r="AS158" s="9">
        <f t="shared" si="194"/>
        <v>0.99914406021143376</v>
      </c>
      <c r="AT158" s="9">
        <f t="shared" si="194"/>
        <v>1.0010108400599378</v>
      </c>
      <c r="AU158" s="9">
        <f t="shared" si="194"/>
        <v>0.99747154897569623</v>
      </c>
    </row>
    <row r="159" spans="2:47" x14ac:dyDescent="0.25">
      <c r="C159" s="1" t="s">
        <v>6</v>
      </c>
      <c r="D159" s="5">
        <f>MIN(E158:X158)</f>
        <v>7.7530899999999996E-4</v>
      </c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19"/>
      <c r="AA159" s="9">
        <f t="shared" ref="AA159" si="195">MIN(AB158:AU158)</f>
        <v>0.99747154897569623</v>
      </c>
      <c r="AC159" s="5"/>
    </row>
    <row r="160" spans="2:47" x14ac:dyDescent="0.25">
      <c r="C160" s="1" t="s">
        <v>5</v>
      </c>
      <c r="D160" s="5">
        <f>MAX(E158:X158)</f>
        <v>7.7920099999999998E-4</v>
      </c>
      <c r="E160" s="5" t="s">
        <v>14</v>
      </c>
      <c r="F160" s="5" t="s">
        <v>14</v>
      </c>
      <c r="G160" s="5" t="s">
        <v>14</v>
      </c>
      <c r="H160" s="5" t="s">
        <v>14</v>
      </c>
      <c r="I160" s="5" t="s">
        <v>14</v>
      </c>
      <c r="J160" s="5" t="s">
        <v>14</v>
      </c>
      <c r="K160" s="5" t="s">
        <v>14</v>
      </c>
      <c r="L160" s="5" t="s">
        <v>14</v>
      </c>
      <c r="M160" s="5" t="s">
        <v>14</v>
      </c>
      <c r="N160" s="5" t="s">
        <v>14</v>
      </c>
      <c r="O160" s="5" t="s">
        <v>14</v>
      </c>
      <c r="P160" s="5" t="s">
        <v>14</v>
      </c>
      <c r="Q160" s="5" t="s">
        <v>14</v>
      </c>
      <c r="R160" s="5" t="s">
        <v>14</v>
      </c>
      <c r="S160" s="5" t="s">
        <v>14</v>
      </c>
      <c r="T160" s="5" t="s">
        <v>14</v>
      </c>
      <c r="U160" s="5" t="s">
        <v>14</v>
      </c>
      <c r="V160" s="5" t="s">
        <v>14</v>
      </c>
      <c r="W160" s="5" t="s">
        <v>14</v>
      </c>
      <c r="X160" s="5" t="s">
        <v>14</v>
      </c>
      <c r="Y160" s="19" t="s">
        <v>113</v>
      </c>
      <c r="AA160" s="9">
        <f t="shared" ref="AA160" si="196">MAX(AB158:AU158)</f>
        <v>1.0024787903060735</v>
      </c>
      <c r="AC160" s="5"/>
    </row>
    <row r="161" spans="2:47" x14ac:dyDescent="0.25">
      <c r="C161" s="1" t="s">
        <v>4</v>
      </c>
      <c r="D161" s="5">
        <f>_xlfn.STDEV.S(E158:X158)</f>
        <v>1.0950454977329862E-6</v>
      </c>
      <c r="E161" s="5">
        <v>-11</v>
      </c>
      <c r="F161" s="5">
        <v>-11</v>
      </c>
      <c r="G161" s="5">
        <v>-11</v>
      </c>
      <c r="H161" s="5">
        <v>-11</v>
      </c>
      <c r="I161" s="5">
        <v>-11</v>
      </c>
      <c r="J161" s="5">
        <v>-11</v>
      </c>
      <c r="K161" s="5">
        <v>-11</v>
      </c>
      <c r="L161" s="5">
        <v>-11</v>
      </c>
      <c r="M161" s="5">
        <v>-11</v>
      </c>
      <c r="N161" s="5">
        <v>-11</v>
      </c>
      <c r="O161" s="5">
        <v>-11</v>
      </c>
      <c r="P161" s="5">
        <v>-11</v>
      </c>
      <c r="Q161" s="5">
        <v>-11</v>
      </c>
      <c r="R161" s="5">
        <v>-11</v>
      </c>
      <c r="S161" s="5">
        <v>-11</v>
      </c>
      <c r="T161" s="5">
        <v>-11</v>
      </c>
      <c r="U161" s="5">
        <v>-11</v>
      </c>
      <c r="V161" s="5">
        <v>-11</v>
      </c>
      <c r="W161" s="5">
        <v>-11</v>
      </c>
      <c r="X161" s="5">
        <v>-11</v>
      </c>
      <c r="Y161" s="19" t="s">
        <v>113</v>
      </c>
      <c r="AA161" s="9">
        <f t="shared" ref="AA161" si="197">_xlfn.STDEV.S(AB158:AU158)</f>
        <v>1.4088276143093825E-3</v>
      </c>
      <c r="AC161" s="5"/>
    </row>
    <row r="162" spans="2:47" ht="15.75" thickBot="1" x14ac:dyDescent="0.3">
      <c r="B162" s="4"/>
      <c r="C162" s="3" t="s">
        <v>0</v>
      </c>
      <c r="D162" s="2">
        <f>(D160-D159)/D161</f>
        <v>3.554190221372008</v>
      </c>
      <c r="E162" s="5" t="s">
        <v>13</v>
      </c>
      <c r="F162" s="5" t="s">
        <v>13</v>
      </c>
      <c r="G162" s="5" t="s">
        <v>13</v>
      </c>
      <c r="H162" s="5" t="s">
        <v>13</v>
      </c>
      <c r="I162" s="5" t="s">
        <v>13</v>
      </c>
      <c r="J162" s="5" t="s">
        <v>13</v>
      </c>
      <c r="K162" s="5" t="s">
        <v>13</v>
      </c>
      <c r="L162" s="5" t="s">
        <v>13</v>
      </c>
      <c r="M162" s="5" t="s">
        <v>13</v>
      </c>
      <c r="N162" s="5" t="s">
        <v>13</v>
      </c>
      <c r="O162" s="5" t="s">
        <v>13</v>
      </c>
      <c r="P162" s="5" t="s">
        <v>13</v>
      </c>
      <c r="Q162" s="5" t="s">
        <v>13</v>
      </c>
      <c r="R162" s="5" t="s">
        <v>13</v>
      </c>
      <c r="S162" s="5" t="s">
        <v>13</v>
      </c>
      <c r="T162" s="5" t="s">
        <v>13</v>
      </c>
      <c r="U162" s="5" t="s">
        <v>13</v>
      </c>
      <c r="V162" s="5" t="s">
        <v>13</v>
      </c>
      <c r="W162" s="5" t="s">
        <v>13</v>
      </c>
      <c r="X162" s="5" t="s">
        <v>13</v>
      </c>
      <c r="Y162" s="19">
        <v>0</v>
      </c>
      <c r="Z162" s="4"/>
      <c r="AA162" s="2">
        <f t="shared" ref="AA162" si="198">(AA160-AA159)/AA161</f>
        <v>3.5541902213719787</v>
      </c>
      <c r="AC162" s="18"/>
    </row>
    <row r="163" spans="2:47" ht="17.25" x14ac:dyDescent="0.25">
      <c r="B163" s="1" t="s">
        <v>73</v>
      </c>
      <c r="C163" s="1" t="s">
        <v>11</v>
      </c>
      <c r="D163" s="5">
        <f>AVERAGE(E163:X163)</f>
        <v>2.2353480000000001E-5</v>
      </c>
      <c r="E163" s="5">
        <v>2.2368500000000001E-5</v>
      </c>
      <c r="F163" s="5">
        <v>2.2322300000000001E-5</v>
      </c>
      <c r="G163" s="5">
        <v>2.2355199999999999E-5</v>
      </c>
      <c r="H163" s="5">
        <v>2.2338199999999999E-5</v>
      </c>
      <c r="I163" s="5">
        <v>2.2325699999999999E-5</v>
      </c>
      <c r="J163" s="5">
        <v>2.2399999999999999E-5</v>
      </c>
      <c r="K163" s="5">
        <v>2.2350200000000002E-5</v>
      </c>
      <c r="L163" s="5">
        <v>2.2399400000000001E-5</v>
      </c>
      <c r="M163" s="5">
        <v>2.2354600000000001E-5</v>
      </c>
      <c r="N163" s="5">
        <v>2.23774E-5</v>
      </c>
      <c r="O163" s="5">
        <v>2.23493E-5</v>
      </c>
      <c r="P163" s="5">
        <v>2.2296100000000002E-5</v>
      </c>
      <c r="Q163" s="5">
        <v>2.2333399999999999E-5</v>
      </c>
      <c r="R163" s="5">
        <v>2.2415100000000002E-5</v>
      </c>
      <c r="S163" s="5">
        <v>2.23434E-5</v>
      </c>
      <c r="T163" s="5">
        <v>2.2302100000000001E-5</v>
      </c>
      <c r="U163" s="5">
        <v>2.2370200000000001E-5</v>
      </c>
      <c r="V163" s="5">
        <v>2.2362999999999999E-5</v>
      </c>
      <c r="W163" s="5">
        <v>2.23466E-5</v>
      </c>
      <c r="X163" s="5">
        <v>2.23589E-5</v>
      </c>
      <c r="Y163" s="19">
        <v>1.8E-3</v>
      </c>
      <c r="AB163" s="9">
        <f t="shared" ref="AB163" si="199">E163/$D163</f>
        <v>1.0006719311713435</v>
      </c>
      <c r="AC163" s="9">
        <f t="shared" ref="AC163" si="200">F163/$D163</f>
        <v>0.99860513888665214</v>
      </c>
      <c r="AD163" s="9">
        <f t="shared" ref="AD163:AU163" si="201">G163/$D163</f>
        <v>1.0000769455136291</v>
      </c>
      <c r="AE163" s="9">
        <f t="shared" si="201"/>
        <v>0.9993164375300847</v>
      </c>
      <c r="AF163" s="9">
        <f t="shared" si="201"/>
        <v>0.9987572404833609</v>
      </c>
      <c r="AG163" s="9">
        <f t="shared" si="201"/>
        <v>1.0020811077290872</v>
      </c>
      <c r="AH163" s="9">
        <f t="shared" si="201"/>
        <v>0.99985326669493968</v>
      </c>
      <c r="AI163" s="9">
        <f t="shared" si="201"/>
        <v>1.0020542662708447</v>
      </c>
      <c r="AJ163" s="9">
        <f t="shared" si="201"/>
        <v>1.0000501040553864</v>
      </c>
      <c r="AK163" s="9">
        <f t="shared" si="201"/>
        <v>1.0010700794686107</v>
      </c>
      <c r="AL163" s="9">
        <f t="shared" si="201"/>
        <v>0.99981300450757549</v>
      </c>
      <c r="AM163" s="9">
        <f t="shared" si="201"/>
        <v>0.99743306187671898</v>
      </c>
      <c r="AN163" s="9">
        <f t="shared" si="201"/>
        <v>0.99910170586414271</v>
      </c>
      <c r="AO163" s="9">
        <f t="shared" si="201"/>
        <v>1.0027566177615297</v>
      </c>
      <c r="AP163" s="9">
        <f t="shared" si="201"/>
        <v>0.99954906350152184</v>
      </c>
      <c r="AQ163" s="9">
        <f t="shared" si="201"/>
        <v>0.99770147645914642</v>
      </c>
      <c r="AR163" s="9">
        <f t="shared" si="201"/>
        <v>1.0007479819696978</v>
      </c>
      <c r="AS163" s="9">
        <f t="shared" si="201"/>
        <v>1.0004258844707847</v>
      </c>
      <c r="AT163" s="9">
        <f t="shared" si="201"/>
        <v>0.99969221794548324</v>
      </c>
      <c r="AU163" s="9">
        <f t="shared" si="201"/>
        <v>1.0002424678394595</v>
      </c>
    </row>
    <row r="164" spans="2:47" x14ac:dyDescent="0.25">
      <c r="C164" s="1" t="s">
        <v>6</v>
      </c>
      <c r="D164" s="5">
        <f>MIN(E163:X163)</f>
        <v>2.2296100000000002E-5</v>
      </c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AA164" s="9">
        <f t="shared" ref="AA164" si="202">MIN(AB163:AU163)</f>
        <v>0.99743306187671898</v>
      </c>
      <c r="AC164" s="5"/>
    </row>
    <row r="165" spans="2:47" x14ac:dyDescent="0.25">
      <c r="C165" s="1" t="s">
        <v>5</v>
      </c>
      <c r="D165" s="5">
        <f>MAX(E163:X163)</f>
        <v>2.2415100000000002E-5</v>
      </c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AA165" s="9">
        <f t="shared" ref="AA165" si="203">MAX(AB163:AU163)</f>
        <v>1.0027566177615297</v>
      </c>
      <c r="AC165" s="5"/>
    </row>
    <row r="166" spans="2:47" x14ac:dyDescent="0.25">
      <c r="C166" s="1" t="s">
        <v>4</v>
      </c>
      <c r="D166" s="5">
        <f>_xlfn.STDEV.S(E163:X163)</f>
        <v>3.0574733290569774E-8</v>
      </c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AA166" s="9">
        <f t="shared" ref="AA166" si="204">_xlfn.STDEV.S(AB163:AU163)</f>
        <v>1.3677840448364045E-3</v>
      </c>
      <c r="AC166" s="5"/>
    </row>
    <row r="167" spans="2:47" ht="15.75" thickBot="1" x14ac:dyDescent="0.3">
      <c r="B167" s="4"/>
      <c r="C167" s="3" t="s">
        <v>0</v>
      </c>
      <c r="D167" s="2">
        <f>(D165-D164)/D166</f>
        <v>3.8921026348479533</v>
      </c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4"/>
      <c r="AA167" s="2">
        <f t="shared" ref="AA167" si="205">(AA165-AA164)/AA166</f>
        <v>3.892102634847912</v>
      </c>
      <c r="AC167" s="18"/>
    </row>
    <row r="168" spans="2:47" x14ac:dyDescent="0.25">
      <c r="C168" s="6" t="s">
        <v>3</v>
      </c>
      <c r="E168" s="5">
        <v>-11</v>
      </c>
      <c r="F168" s="5">
        <v>-11</v>
      </c>
      <c r="G168" s="5">
        <v>-11</v>
      </c>
      <c r="H168" s="5">
        <v>-11</v>
      </c>
      <c r="I168" s="5">
        <v>-11</v>
      </c>
      <c r="J168" s="5">
        <v>-11</v>
      </c>
      <c r="K168" s="5">
        <v>-11</v>
      </c>
      <c r="L168" s="5">
        <v>-11</v>
      </c>
      <c r="M168" s="5">
        <v>-11</v>
      </c>
      <c r="N168" s="5">
        <v>-11</v>
      </c>
      <c r="O168" s="5">
        <v>-11</v>
      </c>
      <c r="P168" s="5">
        <v>-11</v>
      </c>
      <c r="Q168" s="5">
        <v>-11</v>
      </c>
      <c r="R168" s="5">
        <v>-11</v>
      </c>
      <c r="S168" s="5">
        <v>-11</v>
      </c>
      <c r="T168" s="5">
        <v>-11</v>
      </c>
      <c r="U168" s="5">
        <v>-11</v>
      </c>
      <c r="V168" s="5">
        <v>-11</v>
      </c>
      <c r="W168" s="5">
        <v>-11</v>
      </c>
      <c r="X168" s="5">
        <v>-11</v>
      </c>
      <c r="Y168" s="5"/>
    </row>
    <row r="169" spans="2:47" x14ac:dyDescent="0.25">
      <c r="C169" s="8" t="s">
        <v>71</v>
      </c>
      <c r="E169" s="5" t="s">
        <v>13</v>
      </c>
      <c r="F169" s="5" t="s">
        <v>13</v>
      </c>
      <c r="G169" s="5" t="s">
        <v>13</v>
      </c>
      <c r="H169" s="5" t="s">
        <v>13</v>
      </c>
      <c r="I169" s="5" t="s">
        <v>13</v>
      </c>
      <c r="J169" s="5" t="s">
        <v>13</v>
      </c>
      <c r="K169" s="5" t="s">
        <v>13</v>
      </c>
      <c r="L169" s="5" t="s">
        <v>13</v>
      </c>
      <c r="M169" s="5" t="s">
        <v>13</v>
      </c>
      <c r="N169" s="5" t="s">
        <v>13</v>
      </c>
      <c r="O169" s="5" t="s">
        <v>13</v>
      </c>
      <c r="P169" s="5" t="s">
        <v>13</v>
      </c>
      <c r="Q169" s="5" t="s">
        <v>13</v>
      </c>
      <c r="R169" s="5" t="s">
        <v>13</v>
      </c>
      <c r="S169" s="5" t="s">
        <v>13</v>
      </c>
      <c r="T169" s="5" t="s">
        <v>13</v>
      </c>
      <c r="U169" s="5" t="s">
        <v>13</v>
      </c>
      <c r="V169" s="5" t="s">
        <v>13</v>
      </c>
      <c r="W169" s="5" t="s">
        <v>13</v>
      </c>
      <c r="X169" s="5" t="s">
        <v>13</v>
      </c>
      <c r="Y169" s="5"/>
    </row>
    <row r="170" spans="2:47" x14ac:dyDescent="0.25">
      <c r="B170" s="1" t="s">
        <v>72</v>
      </c>
      <c r="C170" s="8" t="s">
        <v>71</v>
      </c>
      <c r="D170" s="5">
        <f>AVERAGE(E170:X170)</f>
        <v>1.4718235E-2</v>
      </c>
      <c r="E170" s="5">
        <v>1.47177E-2</v>
      </c>
      <c r="F170" s="5">
        <v>1.47102E-2</v>
      </c>
      <c r="G170" s="5">
        <v>1.4714700000000001E-2</v>
      </c>
      <c r="H170" s="5">
        <v>1.47107E-2</v>
      </c>
      <c r="I170" s="5">
        <v>1.47087E-2</v>
      </c>
      <c r="J170" s="5">
        <v>1.47393E-2</v>
      </c>
      <c r="K170" s="5">
        <v>1.47516E-2</v>
      </c>
      <c r="L170" s="5">
        <v>1.47184E-2</v>
      </c>
      <c r="M170" s="5">
        <v>1.4733599999999999E-2</v>
      </c>
      <c r="N170" s="5">
        <v>1.4741499999999999E-2</v>
      </c>
      <c r="O170" s="5">
        <v>1.46976E-2</v>
      </c>
      <c r="P170" s="5">
        <v>1.47122E-2</v>
      </c>
      <c r="Q170" s="5">
        <v>1.4723399999999999E-2</v>
      </c>
      <c r="R170" s="5">
        <v>1.47215E-2</v>
      </c>
      <c r="S170" s="5">
        <v>1.4718500000000001E-2</v>
      </c>
      <c r="T170" s="5">
        <v>1.4715300000000001E-2</v>
      </c>
      <c r="U170" s="5">
        <v>1.47154E-2</v>
      </c>
      <c r="V170" s="5">
        <v>1.4707899999999999E-2</v>
      </c>
      <c r="W170" s="5">
        <v>1.4710900000000001E-2</v>
      </c>
      <c r="X170" s="5">
        <v>1.46956E-2</v>
      </c>
      <c r="Y170" s="19">
        <v>1.1000000000000001E-3</v>
      </c>
    </row>
    <row r="171" spans="2:47" x14ac:dyDescent="0.25">
      <c r="C171" s="1" t="s">
        <v>6</v>
      </c>
      <c r="D171" s="5">
        <f>MIN(E170:X170)</f>
        <v>1.46956E-2</v>
      </c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19"/>
    </row>
    <row r="172" spans="2:47" x14ac:dyDescent="0.25">
      <c r="C172" s="1" t="s">
        <v>5</v>
      </c>
      <c r="D172" s="5">
        <f>MAX(E170:X170)</f>
        <v>1.47516E-2</v>
      </c>
      <c r="E172" s="5" t="s">
        <v>14</v>
      </c>
      <c r="F172" s="5" t="s">
        <v>14</v>
      </c>
      <c r="G172" s="5" t="s">
        <v>14</v>
      </c>
      <c r="H172" s="5" t="s">
        <v>14</v>
      </c>
      <c r="I172" s="5" t="s">
        <v>14</v>
      </c>
      <c r="J172" s="5" t="s">
        <v>14</v>
      </c>
      <c r="K172" s="5" t="s">
        <v>14</v>
      </c>
      <c r="L172" s="5" t="s">
        <v>14</v>
      </c>
      <c r="M172" s="5" t="s">
        <v>14</v>
      </c>
      <c r="N172" s="5" t="s">
        <v>14</v>
      </c>
      <c r="O172" s="5" t="s">
        <v>14</v>
      </c>
      <c r="P172" s="5" t="s">
        <v>14</v>
      </c>
      <c r="Q172" s="5" t="s">
        <v>14</v>
      </c>
      <c r="R172" s="5" t="s">
        <v>14</v>
      </c>
      <c r="S172" s="5" t="s">
        <v>14</v>
      </c>
      <c r="T172" s="5" t="s">
        <v>14</v>
      </c>
      <c r="U172" s="5" t="s">
        <v>14</v>
      </c>
      <c r="V172" s="5" t="s">
        <v>14</v>
      </c>
      <c r="W172" s="5" t="s">
        <v>14</v>
      </c>
      <c r="X172" s="5" t="s">
        <v>14</v>
      </c>
      <c r="Y172" s="19" t="s">
        <v>113</v>
      </c>
    </row>
    <row r="173" spans="2:47" x14ac:dyDescent="0.25">
      <c r="C173" s="1" t="s">
        <v>4</v>
      </c>
      <c r="D173" s="5">
        <f>_xlfn.STDEV.S(E170:X170)</f>
        <v>1.4046174793009982E-5</v>
      </c>
      <c r="E173" s="5">
        <v>-11</v>
      </c>
      <c r="F173" s="5">
        <v>-11</v>
      </c>
      <c r="G173" s="5">
        <v>-11</v>
      </c>
      <c r="H173" s="5">
        <v>-11</v>
      </c>
      <c r="I173" s="5">
        <v>-11</v>
      </c>
      <c r="J173" s="5">
        <v>-11</v>
      </c>
      <c r="K173" s="5">
        <v>-11</v>
      </c>
      <c r="L173" s="5">
        <v>-11</v>
      </c>
      <c r="M173" s="5">
        <v>-11</v>
      </c>
      <c r="N173" s="5">
        <v>-11</v>
      </c>
      <c r="O173" s="5">
        <v>-11</v>
      </c>
      <c r="P173" s="5">
        <v>-11</v>
      </c>
      <c r="Q173" s="5">
        <v>-11</v>
      </c>
      <c r="R173" s="5">
        <v>-11</v>
      </c>
      <c r="S173" s="5">
        <v>-11</v>
      </c>
      <c r="T173" s="5">
        <v>-11</v>
      </c>
      <c r="U173" s="5">
        <v>-11</v>
      </c>
      <c r="V173" s="5">
        <v>-11</v>
      </c>
      <c r="W173" s="5">
        <v>-11</v>
      </c>
      <c r="X173" s="5">
        <v>-11</v>
      </c>
      <c r="Y173" s="19" t="s">
        <v>113</v>
      </c>
    </row>
    <row r="174" spans="2:47" ht="15.75" thickBot="1" x14ac:dyDescent="0.3">
      <c r="B174" s="4"/>
      <c r="C174" s="3" t="s">
        <v>0</v>
      </c>
      <c r="D174" s="2">
        <f>(D172-D171)/D173</f>
        <v>3.9868505714359079</v>
      </c>
      <c r="E174" s="5" t="s">
        <v>13</v>
      </c>
      <c r="F174" s="5" t="s">
        <v>13</v>
      </c>
      <c r="G174" s="5" t="s">
        <v>13</v>
      </c>
      <c r="H174" s="5" t="s">
        <v>13</v>
      </c>
      <c r="I174" s="5" t="s">
        <v>13</v>
      </c>
      <c r="J174" s="5" t="s">
        <v>13</v>
      </c>
      <c r="K174" s="5" t="s">
        <v>13</v>
      </c>
      <c r="L174" s="5" t="s">
        <v>13</v>
      </c>
      <c r="M174" s="5" t="s">
        <v>13</v>
      </c>
      <c r="N174" s="5" t="s">
        <v>13</v>
      </c>
      <c r="O174" s="5" t="s">
        <v>13</v>
      </c>
      <c r="P174" s="5" t="s">
        <v>13</v>
      </c>
      <c r="Q174" s="5" t="s">
        <v>13</v>
      </c>
      <c r="R174" s="5" t="s">
        <v>13</v>
      </c>
      <c r="S174" s="5" t="s">
        <v>13</v>
      </c>
      <c r="T174" s="5" t="s">
        <v>13</v>
      </c>
      <c r="U174" s="5" t="s">
        <v>13</v>
      </c>
      <c r="V174" s="5" t="s">
        <v>13</v>
      </c>
      <c r="W174" s="5" t="s">
        <v>13</v>
      </c>
      <c r="X174" s="5" t="s">
        <v>13</v>
      </c>
      <c r="Y174" s="19">
        <v>0</v>
      </c>
    </row>
    <row r="175" spans="2:47" ht="17.25" x14ac:dyDescent="0.25">
      <c r="B175" s="1" t="s">
        <v>70</v>
      </c>
      <c r="C175" s="8" t="s">
        <v>69</v>
      </c>
      <c r="D175" s="5">
        <f>AVERAGE(E175:X175)</f>
        <v>2.7294510000000004E-2</v>
      </c>
      <c r="E175" s="5">
        <v>2.7288300000000001E-2</v>
      </c>
      <c r="F175" s="5">
        <v>2.7285500000000001E-2</v>
      </c>
      <c r="G175" s="5">
        <v>2.7287800000000001E-2</v>
      </c>
      <c r="H175" s="5">
        <v>2.7286100000000001E-2</v>
      </c>
      <c r="I175" s="5">
        <v>2.7278799999999999E-2</v>
      </c>
      <c r="J175" s="5">
        <v>2.73358E-2</v>
      </c>
      <c r="K175" s="5">
        <v>2.7355399999999998E-2</v>
      </c>
      <c r="L175" s="5">
        <v>2.72903E-2</v>
      </c>
      <c r="M175" s="5">
        <v>2.7325599999999999E-2</v>
      </c>
      <c r="N175" s="5">
        <v>2.73388E-2</v>
      </c>
      <c r="O175" s="5">
        <v>2.7258500000000001E-2</v>
      </c>
      <c r="P175" s="5">
        <v>2.7284599999999999E-2</v>
      </c>
      <c r="Q175" s="5">
        <v>2.73008E-2</v>
      </c>
      <c r="R175" s="5">
        <v>2.7301800000000001E-2</v>
      </c>
      <c r="S175" s="5">
        <v>2.7298599999999999E-2</v>
      </c>
      <c r="T175" s="5">
        <v>2.72874E-2</v>
      </c>
      <c r="U175" s="5">
        <v>2.72892E-2</v>
      </c>
      <c r="V175" s="5">
        <v>2.7270300000000001E-2</v>
      </c>
      <c r="W175" s="5">
        <v>2.7272399999999999E-2</v>
      </c>
      <c r="X175" s="5">
        <v>2.7254199999999999E-2</v>
      </c>
      <c r="Y175" s="19">
        <v>1.1000000000000001E-3</v>
      </c>
    </row>
    <row r="176" spans="2:47" x14ac:dyDescent="0.25">
      <c r="C176" s="1" t="s">
        <v>6</v>
      </c>
      <c r="D176" s="5">
        <f>MIN(E175:X175)</f>
        <v>2.7254199999999999E-2</v>
      </c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19"/>
    </row>
    <row r="177" spans="2:25" x14ac:dyDescent="0.25">
      <c r="C177" s="1" t="s">
        <v>5</v>
      </c>
      <c r="D177" s="5">
        <f>MAX(E175:X175)</f>
        <v>2.7355399999999998E-2</v>
      </c>
      <c r="E177" s="5" t="s">
        <v>14</v>
      </c>
      <c r="F177" s="5" t="s">
        <v>14</v>
      </c>
      <c r="G177" s="5" t="s">
        <v>14</v>
      </c>
      <c r="H177" s="5" t="s">
        <v>14</v>
      </c>
      <c r="I177" s="5" t="s">
        <v>14</v>
      </c>
      <c r="J177" s="5" t="s">
        <v>14</v>
      </c>
      <c r="K177" s="5" t="s">
        <v>14</v>
      </c>
      <c r="L177" s="5" t="s">
        <v>14</v>
      </c>
      <c r="M177" s="5" t="s">
        <v>14</v>
      </c>
      <c r="N177" s="5" t="s">
        <v>14</v>
      </c>
      <c r="O177" s="5" t="s">
        <v>14</v>
      </c>
      <c r="P177" s="5" t="s">
        <v>14</v>
      </c>
      <c r="Q177" s="5" t="s">
        <v>14</v>
      </c>
      <c r="R177" s="5" t="s">
        <v>14</v>
      </c>
      <c r="S177" s="5" t="s">
        <v>14</v>
      </c>
      <c r="T177" s="5" t="s">
        <v>14</v>
      </c>
      <c r="U177" s="5" t="s">
        <v>14</v>
      </c>
      <c r="V177" s="5" t="s">
        <v>14</v>
      </c>
      <c r="W177" s="5" t="s">
        <v>14</v>
      </c>
      <c r="X177" s="5" t="s">
        <v>14</v>
      </c>
      <c r="Y177" s="19" t="s">
        <v>113</v>
      </c>
    </row>
    <row r="178" spans="2:25" x14ac:dyDescent="0.25">
      <c r="C178" s="1" t="s">
        <v>4</v>
      </c>
      <c r="D178" s="5">
        <f>_xlfn.STDEV.S(E175:X175)</f>
        <v>2.6281530436891399E-5</v>
      </c>
      <c r="E178" s="5">
        <v>-11</v>
      </c>
      <c r="F178" s="5">
        <v>-11</v>
      </c>
      <c r="G178" s="5">
        <v>-11</v>
      </c>
      <c r="H178" s="5">
        <v>-11</v>
      </c>
      <c r="I178" s="5">
        <v>-11</v>
      </c>
      <c r="J178" s="5">
        <v>-11</v>
      </c>
      <c r="K178" s="5">
        <v>-11</v>
      </c>
      <c r="L178" s="5">
        <v>-11</v>
      </c>
      <c r="M178" s="5">
        <v>-11</v>
      </c>
      <c r="N178" s="5">
        <v>-11</v>
      </c>
      <c r="O178" s="5">
        <v>-11</v>
      </c>
      <c r="P178" s="5">
        <v>-11</v>
      </c>
      <c r="Q178" s="5">
        <v>-11</v>
      </c>
      <c r="R178" s="5">
        <v>-11</v>
      </c>
      <c r="S178" s="5">
        <v>-11</v>
      </c>
      <c r="T178" s="5">
        <v>-11</v>
      </c>
      <c r="U178" s="5">
        <v>-11</v>
      </c>
      <c r="V178" s="5">
        <v>-11</v>
      </c>
      <c r="W178" s="5">
        <v>-11</v>
      </c>
      <c r="X178" s="5">
        <v>-11</v>
      </c>
      <c r="Y178" s="19" t="s">
        <v>113</v>
      </c>
    </row>
    <row r="179" spans="2:25" ht="15.75" thickBot="1" x14ac:dyDescent="0.3">
      <c r="B179" s="4"/>
      <c r="C179" s="3" t="s">
        <v>0</v>
      </c>
      <c r="D179" s="2">
        <f>(D177-D176)/D178</f>
        <v>3.8506128949760363</v>
      </c>
      <c r="E179" s="5" t="s">
        <v>13</v>
      </c>
      <c r="F179" s="5" t="s">
        <v>13</v>
      </c>
      <c r="G179" s="5" t="s">
        <v>13</v>
      </c>
      <c r="H179" s="5" t="s">
        <v>13</v>
      </c>
      <c r="I179" s="5" t="s">
        <v>13</v>
      </c>
      <c r="J179" s="5" t="s">
        <v>13</v>
      </c>
      <c r="K179" s="5" t="s">
        <v>13</v>
      </c>
      <c r="L179" s="5" t="s">
        <v>13</v>
      </c>
      <c r="M179" s="5" t="s">
        <v>13</v>
      </c>
      <c r="N179" s="5" t="s">
        <v>13</v>
      </c>
      <c r="O179" s="5" t="s">
        <v>13</v>
      </c>
      <c r="P179" s="5" t="s">
        <v>13</v>
      </c>
      <c r="Q179" s="5" t="s">
        <v>13</v>
      </c>
      <c r="R179" s="5" t="s">
        <v>13</v>
      </c>
      <c r="S179" s="5" t="s">
        <v>13</v>
      </c>
      <c r="T179" s="5" t="s">
        <v>13</v>
      </c>
      <c r="U179" s="5" t="s">
        <v>13</v>
      </c>
      <c r="V179" s="5" t="s">
        <v>13</v>
      </c>
      <c r="W179" s="5" t="s">
        <v>13</v>
      </c>
      <c r="X179" s="5" t="s">
        <v>13</v>
      </c>
      <c r="Y179" s="19">
        <v>0</v>
      </c>
    </row>
    <row r="180" spans="2:25" ht="17.25" x14ac:dyDescent="0.25">
      <c r="B180" s="1" t="s">
        <v>68</v>
      </c>
      <c r="C180" s="8" t="s">
        <v>67</v>
      </c>
      <c r="D180" s="5">
        <f>AVERAGE(E180:X180)</f>
        <v>1.8135199999999997E-2</v>
      </c>
      <c r="E180" s="5">
        <v>1.8129699999999999E-2</v>
      </c>
      <c r="F180" s="5">
        <v>1.8130899999999998E-2</v>
      </c>
      <c r="G180" s="5">
        <v>1.81271E-2</v>
      </c>
      <c r="H180" s="5">
        <v>1.8130799999999999E-2</v>
      </c>
      <c r="I180" s="5">
        <v>1.8123899999999998E-2</v>
      </c>
      <c r="J180" s="5">
        <v>1.81639E-2</v>
      </c>
      <c r="K180" s="5">
        <v>1.8178E-2</v>
      </c>
      <c r="L180" s="5">
        <v>1.8130400000000001E-2</v>
      </c>
      <c r="M180" s="5">
        <v>1.8157E-2</v>
      </c>
      <c r="N180" s="5">
        <v>1.8167099999999999E-2</v>
      </c>
      <c r="O180" s="5">
        <v>1.8109400000000001E-2</v>
      </c>
      <c r="P180" s="5">
        <v>1.8128499999999999E-2</v>
      </c>
      <c r="Q180" s="5">
        <v>1.8140300000000002E-2</v>
      </c>
      <c r="R180" s="5">
        <v>1.8139599999999999E-2</v>
      </c>
      <c r="S180" s="5">
        <v>1.8141600000000001E-2</v>
      </c>
      <c r="T180" s="5">
        <v>1.8129800000000001E-2</v>
      </c>
      <c r="U180" s="5">
        <v>1.81336E-2</v>
      </c>
      <c r="V180" s="5">
        <v>1.8115699999999998E-2</v>
      </c>
      <c r="W180" s="5">
        <v>1.8118700000000001E-2</v>
      </c>
      <c r="X180" s="5">
        <v>1.8107999999999999E-2</v>
      </c>
      <c r="Y180" s="19">
        <v>1.1000000000000001E-3</v>
      </c>
    </row>
    <row r="181" spans="2:25" x14ac:dyDescent="0.25">
      <c r="C181" s="1" t="s">
        <v>6</v>
      </c>
      <c r="D181" s="5">
        <f>MIN(E180:X180)</f>
        <v>1.8107999999999999E-2</v>
      </c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19"/>
    </row>
    <row r="182" spans="2:25" x14ac:dyDescent="0.25">
      <c r="C182" s="1" t="s">
        <v>5</v>
      </c>
      <c r="D182" s="5">
        <f>MAX(E180:X180)</f>
        <v>1.8178E-2</v>
      </c>
      <c r="E182" s="5" t="s">
        <v>14</v>
      </c>
      <c r="F182" s="5" t="s">
        <v>14</v>
      </c>
      <c r="G182" s="5" t="s">
        <v>14</v>
      </c>
      <c r="H182" s="5" t="s">
        <v>14</v>
      </c>
      <c r="I182" s="5" t="s">
        <v>14</v>
      </c>
      <c r="J182" s="5" t="s">
        <v>14</v>
      </c>
      <c r="K182" s="5" t="s">
        <v>14</v>
      </c>
      <c r="L182" s="5" t="s">
        <v>14</v>
      </c>
      <c r="M182" s="5" t="s">
        <v>14</v>
      </c>
      <c r="N182" s="5" t="s">
        <v>14</v>
      </c>
      <c r="O182" s="5" t="s">
        <v>14</v>
      </c>
      <c r="P182" s="5" t="s">
        <v>14</v>
      </c>
      <c r="Q182" s="5" t="s">
        <v>14</v>
      </c>
      <c r="R182" s="5" t="s">
        <v>14</v>
      </c>
      <c r="S182" s="5" t="s">
        <v>14</v>
      </c>
      <c r="T182" s="5" t="s">
        <v>14</v>
      </c>
      <c r="U182" s="5" t="s">
        <v>14</v>
      </c>
      <c r="V182" s="5" t="s">
        <v>14</v>
      </c>
      <c r="W182" s="5" t="s">
        <v>14</v>
      </c>
      <c r="X182" s="5" t="s">
        <v>14</v>
      </c>
      <c r="Y182" s="19" t="s">
        <v>113</v>
      </c>
    </row>
    <row r="183" spans="2:25" x14ac:dyDescent="0.25">
      <c r="C183" s="1" t="s">
        <v>4</v>
      </c>
      <c r="D183" s="5">
        <f>_xlfn.STDEV.S(E180:X180)</f>
        <v>1.8713547020948766E-5</v>
      </c>
      <c r="E183" s="5">
        <v>-11</v>
      </c>
      <c r="F183" s="5">
        <v>-11</v>
      </c>
      <c r="G183" s="5">
        <v>-11</v>
      </c>
      <c r="H183" s="5">
        <v>-11</v>
      </c>
      <c r="I183" s="5">
        <v>-11</v>
      </c>
      <c r="J183" s="5">
        <v>-11</v>
      </c>
      <c r="K183" s="5">
        <v>-11</v>
      </c>
      <c r="L183" s="5">
        <v>-11</v>
      </c>
      <c r="M183" s="5">
        <v>-11</v>
      </c>
      <c r="N183" s="5">
        <v>-11</v>
      </c>
      <c r="O183" s="5">
        <v>-11</v>
      </c>
      <c r="P183" s="5">
        <v>-11</v>
      </c>
      <c r="Q183" s="5">
        <v>-11</v>
      </c>
      <c r="R183" s="5">
        <v>-11</v>
      </c>
      <c r="S183" s="5">
        <v>-11</v>
      </c>
      <c r="T183" s="5">
        <v>-11</v>
      </c>
      <c r="U183" s="5">
        <v>-11</v>
      </c>
      <c r="V183" s="5">
        <v>-11</v>
      </c>
      <c r="W183" s="5">
        <v>-11</v>
      </c>
      <c r="X183" s="5">
        <v>-11</v>
      </c>
      <c r="Y183" s="19" t="s">
        <v>113</v>
      </c>
    </row>
    <row r="184" spans="2:25" ht="15.75" thickBot="1" x14ac:dyDescent="0.3">
      <c r="B184" s="4"/>
      <c r="C184" s="3" t="s">
        <v>0</v>
      </c>
      <c r="D184" s="2">
        <f>(D182-D181)/D183</f>
        <v>3.7406056650638995</v>
      </c>
      <c r="E184" s="5" t="s">
        <v>13</v>
      </c>
      <c r="F184" s="5" t="s">
        <v>13</v>
      </c>
      <c r="G184" s="5" t="s">
        <v>13</v>
      </c>
      <c r="H184" s="5" t="s">
        <v>13</v>
      </c>
      <c r="I184" s="5" t="s">
        <v>13</v>
      </c>
      <c r="J184" s="5" t="s">
        <v>13</v>
      </c>
      <c r="K184" s="5" t="s">
        <v>13</v>
      </c>
      <c r="L184" s="5" t="s">
        <v>13</v>
      </c>
      <c r="M184" s="5" t="s">
        <v>13</v>
      </c>
      <c r="N184" s="5" t="s">
        <v>13</v>
      </c>
      <c r="O184" s="5" t="s">
        <v>13</v>
      </c>
      <c r="P184" s="5" t="s">
        <v>13</v>
      </c>
      <c r="Q184" s="5" t="s">
        <v>13</v>
      </c>
      <c r="R184" s="5" t="s">
        <v>13</v>
      </c>
      <c r="S184" s="5" t="s">
        <v>13</v>
      </c>
      <c r="T184" s="5" t="s">
        <v>13</v>
      </c>
      <c r="U184" s="5" t="s">
        <v>13</v>
      </c>
      <c r="V184" s="5" t="s">
        <v>13</v>
      </c>
      <c r="W184" s="5" t="s">
        <v>13</v>
      </c>
      <c r="X184" s="5" t="s">
        <v>13</v>
      </c>
      <c r="Y184" s="19">
        <v>0</v>
      </c>
    </row>
    <row r="185" spans="2:25" ht="17.25" x14ac:dyDescent="0.25">
      <c r="B185" s="1" t="s">
        <v>66</v>
      </c>
      <c r="C185" s="8" t="s">
        <v>65</v>
      </c>
      <c r="D185" s="5">
        <f>AVERAGE(E185:X185)</f>
        <v>6.9984415000000008E-3</v>
      </c>
      <c r="E185" s="5">
        <v>6.9970800000000001E-3</v>
      </c>
      <c r="F185" s="5">
        <v>6.9955499999999997E-3</v>
      </c>
      <c r="G185" s="5">
        <v>6.9902799999999998E-3</v>
      </c>
      <c r="H185" s="5">
        <v>6.9955900000000003E-3</v>
      </c>
      <c r="I185" s="5">
        <v>6.9937300000000001E-3</v>
      </c>
      <c r="J185" s="5">
        <v>7.0107199999999998E-3</v>
      </c>
      <c r="K185" s="5">
        <v>7.0187100000000001E-3</v>
      </c>
      <c r="L185" s="5">
        <v>6.9955599999999996E-3</v>
      </c>
      <c r="M185" s="5">
        <v>7.0091700000000003E-3</v>
      </c>
      <c r="N185" s="5">
        <v>7.0161599999999996E-3</v>
      </c>
      <c r="O185" s="5">
        <v>6.9845000000000003E-3</v>
      </c>
      <c r="P185" s="5">
        <v>6.9962000000000002E-3</v>
      </c>
      <c r="Q185" s="5">
        <v>7.0049600000000002E-3</v>
      </c>
      <c r="R185" s="5">
        <v>6.9988999999999997E-3</v>
      </c>
      <c r="S185" s="5">
        <v>7.0064100000000002E-3</v>
      </c>
      <c r="T185" s="5">
        <v>6.9960500000000002E-3</v>
      </c>
      <c r="U185" s="5">
        <v>6.9991100000000002E-3</v>
      </c>
      <c r="V185" s="5">
        <v>6.9859099999999997E-3</v>
      </c>
      <c r="W185" s="5">
        <v>6.98688E-3</v>
      </c>
      <c r="X185" s="5">
        <v>6.9873599999999998E-3</v>
      </c>
      <c r="Y185" s="19">
        <v>1.5E-3</v>
      </c>
    </row>
    <row r="186" spans="2:25" x14ac:dyDescent="0.25">
      <c r="C186" s="1" t="s">
        <v>6</v>
      </c>
      <c r="D186" s="5">
        <f>MIN(E185:X185)</f>
        <v>6.9845000000000003E-3</v>
      </c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19"/>
    </row>
    <row r="187" spans="2:25" x14ac:dyDescent="0.25">
      <c r="C187" s="1" t="s">
        <v>5</v>
      </c>
      <c r="D187" s="5">
        <f>MAX(E185:X185)</f>
        <v>7.0187100000000001E-3</v>
      </c>
      <c r="E187" s="5" t="s">
        <v>14</v>
      </c>
      <c r="F187" s="5" t="s">
        <v>14</v>
      </c>
      <c r="G187" s="5" t="s">
        <v>14</v>
      </c>
      <c r="H187" s="5" t="s">
        <v>14</v>
      </c>
      <c r="I187" s="5" t="s">
        <v>14</v>
      </c>
      <c r="J187" s="5" t="s">
        <v>14</v>
      </c>
      <c r="K187" s="5" t="s">
        <v>14</v>
      </c>
      <c r="L187" s="5" t="s">
        <v>14</v>
      </c>
      <c r="M187" s="5" t="s">
        <v>14</v>
      </c>
      <c r="N187" s="5" t="s">
        <v>14</v>
      </c>
      <c r="O187" s="5" t="s">
        <v>14</v>
      </c>
      <c r="P187" s="5" t="s">
        <v>14</v>
      </c>
      <c r="Q187" s="5" t="s">
        <v>14</v>
      </c>
      <c r="R187" s="5" t="s">
        <v>14</v>
      </c>
      <c r="S187" s="5" t="s">
        <v>14</v>
      </c>
      <c r="T187" s="5" t="s">
        <v>14</v>
      </c>
      <c r="U187" s="5" t="s">
        <v>14</v>
      </c>
      <c r="V187" s="5" t="s">
        <v>14</v>
      </c>
      <c r="W187" s="5" t="s">
        <v>14</v>
      </c>
      <c r="X187" s="5" t="s">
        <v>14</v>
      </c>
      <c r="Y187" s="19" t="s">
        <v>113</v>
      </c>
    </row>
    <row r="188" spans="2:25" x14ac:dyDescent="0.25">
      <c r="C188" s="1" t="s">
        <v>4</v>
      </c>
      <c r="D188" s="5">
        <f>_xlfn.STDEV.S(E185:X185)</f>
        <v>9.8176448429935667E-6</v>
      </c>
      <c r="E188" s="5">
        <v>-11</v>
      </c>
      <c r="F188" s="5">
        <v>-11</v>
      </c>
      <c r="G188" s="5">
        <v>-11</v>
      </c>
      <c r="H188" s="5">
        <v>-11</v>
      </c>
      <c r="I188" s="5">
        <v>-11</v>
      </c>
      <c r="J188" s="5">
        <v>-11</v>
      </c>
      <c r="K188" s="5">
        <v>-11</v>
      </c>
      <c r="L188" s="5">
        <v>-11</v>
      </c>
      <c r="M188" s="5">
        <v>-11</v>
      </c>
      <c r="N188" s="5">
        <v>-11</v>
      </c>
      <c r="O188" s="5">
        <v>-11</v>
      </c>
      <c r="P188" s="5">
        <v>-11</v>
      </c>
      <c r="Q188" s="5">
        <v>-11</v>
      </c>
      <c r="R188" s="5">
        <v>-11</v>
      </c>
      <c r="S188" s="5">
        <v>-11</v>
      </c>
      <c r="T188" s="5">
        <v>-11</v>
      </c>
      <c r="U188" s="5">
        <v>-11</v>
      </c>
      <c r="V188" s="5">
        <v>-11</v>
      </c>
      <c r="W188" s="5">
        <v>-11</v>
      </c>
      <c r="X188" s="5">
        <v>-11</v>
      </c>
      <c r="Y188" s="19" t="s">
        <v>113</v>
      </c>
    </row>
    <row r="189" spans="2:25" ht="15.75" thickBot="1" x14ac:dyDescent="0.3">
      <c r="B189" s="4"/>
      <c r="C189" s="3" t="s">
        <v>0</v>
      </c>
      <c r="D189" s="2">
        <f>(D187-D186)/D188</f>
        <v>3.4845424281582167</v>
      </c>
      <c r="E189" s="5" t="s">
        <v>13</v>
      </c>
      <c r="F189" s="5" t="s">
        <v>13</v>
      </c>
      <c r="G189" s="5" t="s">
        <v>13</v>
      </c>
      <c r="H189" s="5" t="s">
        <v>13</v>
      </c>
      <c r="I189" s="5" t="s">
        <v>13</v>
      </c>
      <c r="J189" s="5" t="s">
        <v>13</v>
      </c>
      <c r="K189" s="5" t="s">
        <v>13</v>
      </c>
      <c r="L189" s="5" t="s">
        <v>13</v>
      </c>
      <c r="M189" s="5" t="s">
        <v>13</v>
      </c>
      <c r="N189" s="5" t="s">
        <v>13</v>
      </c>
      <c r="O189" s="5" t="s">
        <v>13</v>
      </c>
      <c r="P189" s="5" t="s">
        <v>13</v>
      </c>
      <c r="Q189" s="5" t="s">
        <v>13</v>
      </c>
      <c r="R189" s="5" t="s">
        <v>13</v>
      </c>
      <c r="S189" s="5" t="s">
        <v>13</v>
      </c>
      <c r="T189" s="5" t="s">
        <v>13</v>
      </c>
      <c r="U189" s="5" t="s">
        <v>13</v>
      </c>
      <c r="V189" s="5" t="s">
        <v>13</v>
      </c>
      <c r="W189" s="5" t="s">
        <v>13</v>
      </c>
      <c r="X189" s="5" t="s">
        <v>13</v>
      </c>
      <c r="Y189" s="19">
        <v>0</v>
      </c>
    </row>
    <row r="190" spans="2:25" ht="17.25" x14ac:dyDescent="0.25">
      <c r="B190" s="1" t="s">
        <v>64</v>
      </c>
      <c r="C190" s="8" t="s">
        <v>63</v>
      </c>
      <c r="D190" s="5">
        <f>AVERAGE(E190:X190)</f>
        <v>1.134337E-3</v>
      </c>
      <c r="E190" s="5">
        <v>1.1249000000000001E-3</v>
      </c>
      <c r="F190" s="5">
        <v>1.1422699999999999E-3</v>
      </c>
      <c r="G190" s="5">
        <v>1.12549E-3</v>
      </c>
      <c r="H190" s="5">
        <v>1.1397200000000001E-3</v>
      </c>
      <c r="I190" s="5">
        <v>1.13196E-3</v>
      </c>
      <c r="J190" s="5">
        <v>1.1417E-3</v>
      </c>
      <c r="K190" s="5">
        <v>1.14551E-3</v>
      </c>
      <c r="L190" s="5">
        <v>1.12579E-3</v>
      </c>
      <c r="M190" s="5">
        <v>1.1407100000000001E-3</v>
      </c>
      <c r="N190" s="5">
        <v>1.14047E-3</v>
      </c>
      <c r="O190" s="5">
        <v>1.12845E-3</v>
      </c>
      <c r="P190" s="5">
        <v>1.13294E-3</v>
      </c>
      <c r="Q190" s="5">
        <v>1.1332600000000001E-3</v>
      </c>
      <c r="R190" s="5">
        <v>1.1345699999999999E-3</v>
      </c>
      <c r="S190" s="5">
        <v>1.1457800000000001E-3</v>
      </c>
      <c r="T190" s="5">
        <v>1.1328499999999999E-3</v>
      </c>
      <c r="U190" s="5">
        <v>1.14098E-3</v>
      </c>
      <c r="V190" s="5">
        <v>1.11815E-3</v>
      </c>
      <c r="W190" s="5">
        <v>1.1255E-3</v>
      </c>
      <c r="X190" s="5">
        <v>1.1357400000000001E-3</v>
      </c>
      <c r="Y190" s="19">
        <v>6.6E-3</v>
      </c>
    </row>
    <row r="191" spans="2:25" x14ac:dyDescent="0.25">
      <c r="C191" s="1" t="s">
        <v>6</v>
      </c>
      <c r="D191" s="5">
        <f>MIN(E190:X190)</f>
        <v>1.11815E-3</v>
      </c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19"/>
    </row>
    <row r="192" spans="2:25" x14ac:dyDescent="0.25">
      <c r="C192" s="1" t="s">
        <v>5</v>
      </c>
      <c r="D192" s="5">
        <f>MAX(E190:X190)</f>
        <v>1.1457800000000001E-3</v>
      </c>
      <c r="E192" s="5" t="s">
        <v>14</v>
      </c>
      <c r="F192" s="5" t="s">
        <v>14</v>
      </c>
      <c r="G192" s="5" t="s">
        <v>14</v>
      </c>
      <c r="H192" s="5" t="s">
        <v>14</v>
      </c>
      <c r="I192" s="5" t="s">
        <v>14</v>
      </c>
      <c r="J192" s="5" t="s">
        <v>14</v>
      </c>
      <c r="K192" s="5" t="s">
        <v>14</v>
      </c>
      <c r="L192" s="5" t="s">
        <v>14</v>
      </c>
      <c r="M192" s="5" t="s">
        <v>14</v>
      </c>
      <c r="N192" s="5" t="s">
        <v>14</v>
      </c>
      <c r="O192" s="5" t="s">
        <v>14</v>
      </c>
      <c r="P192" s="5" t="s">
        <v>14</v>
      </c>
      <c r="Q192" s="5" t="s">
        <v>14</v>
      </c>
      <c r="R192" s="5" t="s">
        <v>14</v>
      </c>
      <c r="S192" s="5" t="s">
        <v>14</v>
      </c>
      <c r="T192" s="5" t="s">
        <v>14</v>
      </c>
      <c r="U192" s="5" t="s">
        <v>14</v>
      </c>
      <c r="V192" s="5" t="s">
        <v>14</v>
      </c>
      <c r="W192" s="5" t="s">
        <v>14</v>
      </c>
      <c r="X192" s="5" t="s">
        <v>14</v>
      </c>
      <c r="Y192" s="19" t="s">
        <v>113</v>
      </c>
    </row>
    <row r="193" spans="2:25" x14ac:dyDescent="0.25">
      <c r="C193" s="1" t="s">
        <v>4</v>
      </c>
      <c r="D193" s="5">
        <f>_xlfn.STDEV.S(E190:X190)</f>
        <v>7.7879827129265047E-6</v>
      </c>
      <c r="E193" s="5">
        <v>-11</v>
      </c>
      <c r="F193" s="5">
        <v>-11</v>
      </c>
      <c r="G193" s="5">
        <v>-11</v>
      </c>
      <c r="H193" s="5">
        <v>-11</v>
      </c>
      <c r="I193" s="5">
        <v>-11</v>
      </c>
      <c r="J193" s="5">
        <v>-11</v>
      </c>
      <c r="K193" s="5">
        <v>-11</v>
      </c>
      <c r="L193" s="5">
        <v>-11</v>
      </c>
      <c r="M193" s="5">
        <v>-11</v>
      </c>
      <c r="N193" s="5">
        <v>-11</v>
      </c>
      <c r="O193" s="5">
        <v>-11</v>
      </c>
      <c r="P193" s="5">
        <v>-11</v>
      </c>
      <c r="Q193" s="5">
        <v>-11</v>
      </c>
      <c r="R193" s="5">
        <v>-11</v>
      </c>
      <c r="S193" s="5">
        <v>-11</v>
      </c>
      <c r="T193" s="5">
        <v>-11</v>
      </c>
      <c r="U193" s="5">
        <v>-11</v>
      </c>
      <c r="V193" s="5">
        <v>-11</v>
      </c>
      <c r="W193" s="5">
        <v>-11</v>
      </c>
      <c r="X193" s="5">
        <v>-11</v>
      </c>
      <c r="Y193" s="19" t="s">
        <v>113</v>
      </c>
    </row>
    <row r="194" spans="2:25" ht="15.75" thickBot="1" x14ac:dyDescent="0.3">
      <c r="B194" s="4"/>
      <c r="C194" s="3" t="s">
        <v>0</v>
      </c>
      <c r="D194" s="2">
        <f>(D192-D191)/D193</f>
        <v>3.5477736685444543</v>
      </c>
      <c r="E194" s="5" t="s">
        <v>13</v>
      </c>
      <c r="F194" s="5" t="s">
        <v>13</v>
      </c>
      <c r="G194" s="5" t="s">
        <v>13</v>
      </c>
      <c r="H194" s="5" t="s">
        <v>13</v>
      </c>
      <c r="I194" s="5" t="s">
        <v>13</v>
      </c>
      <c r="J194" s="5" t="s">
        <v>13</v>
      </c>
      <c r="K194" s="5" t="s">
        <v>13</v>
      </c>
      <c r="L194" s="5" t="s">
        <v>13</v>
      </c>
      <c r="M194" s="5" t="s">
        <v>13</v>
      </c>
      <c r="N194" s="5" t="s">
        <v>13</v>
      </c>
      <c r="O194" s="5" t="s">
        <v>13</v>
      </c>
      <c r="P194" s="5" t="s">
        <v>13</v>
      </c>
      <c r="Q194" s="5" t="s">
        <v>13</v>
      </c>
      <c r="R194" s="5" t="s">
        <v>13</v>
      </c>
      <c r="S194" s="5" t="s">
        <v>13</v>
      </c>
      <c r="T194" s="5" t="s">
        <v>13</v>
      </c>
      <c r="U194" s="5" t="s">
        <v>13</v>
      </c>
      <c r="V194" s="5" t="s">
        <v>13</v>
      </c>
      <c r="W194" s="5" t="s">
        <v>13</v>
      </c>
      <c r="X194" s="5" t="s">
        <v>13</v>
      </c>
      <c r="Y194" s="19">
        <v>0</v>
      </c>
    </row>
    <row r="195" spans="2:25" ht="17.25" x14ac:dyDescent="0.25">
      <c r="B195" s="1" t="s">
        <v>62</v>
      </c>
      <c r="C195" s="8" t="s">
        <v>61</v>
      </c>
      <c r="D195" s="5">
        <f>AVERAGE(E195:X195)</f>
        <v>5.6330105000000001E-4</v>
      </c>
      <c r="E195" s="5">
        <v>5.6311399999999998E-4</v>
      </c>
      <c r="F195" s="5">
        <v>5.6344800000000003E-4</v>
      </c>
      <c r="G195" s="5">
        <v>5.6381699999999999E-4</v>
      </c>
      <c r="H195" s="5">
        <v>5.6330099999999999E-4</v>
      </c>
      <c r="I195" s="5">
        <v>5.6322800000000004E-4</v>
      </c>
      <c r="J195" s="5">
        <v>5.6396099999999998E-4</v>
      </c>
      <c r="K195" s="5">
        <v>5.6385599999999995E-4</v>
      </c>
      <c r="L195" s="5">
        <v>5.6312799999999998E-4</v>
      </c>
      <c r="M195" s="5">
        <v>5.6366499999999998E-4</v>
      </c>
      <c r="N195" s="5">
        <v>5.6337800000000001E-4</v>
      </c>
      <c r="O195" s="5">
        <v>5.6344499999999998E-4</v>
      </c>
      <c r="P195" s="5">
        <v>5.6293399999999996E-4</v>
      </c>
      <c r="Q195" s="5">
        <v>5.6263199999999998E-4</v>
      </c>
      <c r="R195" s="5">
        <v>5.6387899999999999E-4</v>
      </c>
      <c r="S195" s="5">
        <v>5.6243899999999997E-4</v>
      </c>
      <c r="T195" s="5">
        <v>5.6306499999999996E-4</v>
      </c>
      <c r="U195" s="5">
        <v>5.6296099999999995E-4</v>
      </c>
      <c r="V195" s="5">
        <v>5.6354899999999999E-4</v>
      </c>
      <c r="W195" s="5">
        <v>5.6354899999999999E-4</v>
      </c>
      <c r="X195" s="5">
        <v>5.6267199999999996E-4</v>
      </c>
      <c r="Y195" s="19">
        <v>8.9999999999999998E-4</v>
      </c>
    </row>
    <row r="196" spans="2:25" x14ac:dyDescent="0.25">
      <c r="C196" s="1" t="s">
        <v>6</v>
      </c>
      <c r="D196" s="5">
        <f>MIN(E195:X195)</f>
        <v>5.6243899999999997E-4</v>
      </c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19"/>
    </row>
    <row r="197" spans="2:25" x14ac:dyDescent="0.25">
      <c r="C197" s="1" t="s">
        <v>5</v>
      </c>
      <c r="D197" s="5">
        <f>MAX(E195:X195)</f>
        <v>5.6396099999999998E-4</v>
      </c>
      <c r="E197" s="5" t="s">
        <v>14</v>
      </c>
      <c r="F197" s="5" t="s">
        <v>14</v>
      </c>
      <c r="G197" s="5" t="s">
        <v>14</v>
      </c>
      <c r="H197" s="5" t="s">
        <v>14</v>
      </c>
      <c r="I197" s="5" t="s">
        <v>14</v>
      </c>
      <c r="J197" s="5" t="s">
        <v>14</v>
      </c>
      <c r="K197" s="5" t="s">
        <v>14</v>
      </c>
      <c r="L197" s="5" t="s">
        <v>14</v>
      </c>
      <c r="M197" s="5" t="s">
        <v>14</v>
      </c>
      <c r="N197" s="5" t="s">
        <v>14</v>
      </c>
      <c r="O197" s="5" t="s">
        <v>14</v>
      </c>
      <c r="P197" s="5" t="s">
        <v>14</v>
      </c>
      <c r="Q197" s="5" t="s">
        <v>14</v>
      </c>
      <c r="R197" s="5" t="s">
        <v>14</v>
      </c>
      <c r="S197" s="5" t="s">
        <v>14</v>
      </c>
      <c r="T197" s="5" t="s">
        <v>14</v>
      </c>
      <c r="U197" s="5" t="s">
        <v>14</v>
      </c>
      <c r="V197" s="5" t="s">
        <v>14</v>
      </c>
      <c r="W197" s="5" t="s">
        <v>14</v>
      </c>
      <c r="X197" s="5" t="s">
        <v>14</v>
      </c>
      <c r="Y197" s="19" t="s">
        <v>113</v>
      </c>
    </row>
    <row r="198" spans="2:25" x14ac:dyDescent="0.25">
      <c r="C198" s="1" t="s">
        <v>4</v>
      </c>
      <c r="D198" s="5">
        <f>_xlfn.STDEV.S(E195:X195)</f>
        <v>4.3590202605149052E-7</v>
      </c>
      <c r="E198" s="5">
        <v>-11</v>
      </c>
      <c r="F198" s="5">
        <v>-11</v>
      </c>
      <c r="G198" s="5">
        <v>-11</v>
      </c>
      <c r="H198" s="5">
        <v>-11</v>
      </c>
      <c r="I198" s="5">
        <v>-11</v>
      </c>
      <c r="J198" s="5">
        <v>-11</v>
      </c>
      <c r="K198" s="5">
        <v>-11</v>
      </c>
      <c r="L198" s="5">
        <v>-11</v>
      </c>
      <c r="M198" s="5">
        <v>-11</v>
      </c>
      <c r="N198" s="5">
        <v>-11</v>
      </c>
      <c r="O198" s="5">
        <v>-11</v>
      </c>
      <c r="P198" s="5">
        <v>-11</v>
      </c>
      <c r="Q198" s="5">
        <v>-11</v>
      </c>
      <c r="R198" s="5">
        <v>-11</v>
      </c>
      <c r="S198" s="5">
        <v>-11</v>
      </c>
      <c r="T198" s="5">
        <v>-11</v>
      </c>
      <c r="U198" s="5">
        <v>-11</v>
      </c>
      <c r="V198" s="5">
        <v>-11</v>
      </c>
      <c r="W198" s="5">
        <v>-11</v>
      </c>
      <c r="X198" s="5">
        <v>-11</v>
      </c>
      <c r="Y198" s="19" t="s">
        <v>113</v>
      </c>
    </row>
    <row r="199" spans="2:25" ht="15.75" thickBot="1" x14ac:dyDescent="0.3">
      <c r="B199" s="4"/>
      <c r="C199" s="3" t="s">
        <v>0</v>
      </c>
      <c r="D199" s="2">
        <f>(D197-D196)/D198</f>
        <v>3.4916102909331705</v>
      </c>
      <c r="E199" s="5" t="s">
        <v>13</v>
      </c>
      <c r="F199" s="5" t="s">
        <v>13</v>
      </c>
      <c r="G199" s="5" t="s">
        <v>13</v>
      </c>
      <c r="H199" s="5" t="s">
        <v>13</v>
      </c>
      <c r="I199" s="5" t="s">
        <v>13</v>
      </c>
      <c r="J199" s="5" t="s">
        <v>13</v>
      </c>
      <c r="K199" s="5" t="s">
        <v>13</v>
      </c>
      <c r="L199" s="5" t="s">
        <v>13</v>
      </c>
      <c r="M199" s="5" t="s">
        <v>13</v>
      </c>
      <c r="N199" s="5" t="s">
        <v>13</v>
      </c>
      <c r="O199" s="5" t="s">
        <v>13</v>
      </c>
      <c r="P199" s="5" t="s">
        <v>13</v>
      </c>
      <c r="Q199" s="5" t="s">
        <v>13</v>
      </c>
      <c r="R199" s="5" t="s">
        <v>13</v>
      </c>
      <c r="S199" s="5" t="s">
        <v>13</v>
      </c>
      <c r="T199" s="5" t="s">
        <v>13</v>
      </c>
      <c r="U199" s="5" t="s">
        <v>13</v>
      </c>
      <c r="V199" s="5" t="s">
        <v>13</v>
      </c>
      <c r="W199" s="5" t="s">
        <v>13</v>
      </c>
      <c r="X199" s="5" t="s">
        <v>13</v>
      </c>
      <c r="Y199" s="19">
        <v>0</v>
      </c>
    </row>
    <row r="200" spans="2:25" ht="17.25" x14ac:dyDescent="0.25">
      <c r="B200" s="1" t="s">
        <v>60</v>
      </c>
      <c r="C200" s="8" t="s">
        <v>59</v>
      </c>
      <c r="D200" s="5">
        <f>AVERAGE(E200:X200)</f>
        <v>2.3154520000000001E-2</v>
      </c>
      <c r="E200" s="5">
        <v>2.3149900000000001E-2</v>
      </c>
      <c r="F200" s="5">
        <v>2.3147399999999999E-2</v>
      </c>
      <c r="G200" s="5">
        <v>2.3143299999999999E-2</v>
      </c>
      <c r="H200" s="5">
        <v>2.31471E-2</v>
      </c>
      <c r="I200" s="5">
        <v>2.3138800000000001E-2</v>
      </c>
      <c r="J200" s="5">
        <v>2.3191E-2</v>
      </c>
      <c r="K200" s="5">
        <v>2.32097E-2</v>
      </c>
      <c r="L200" s="5">
        <v>2.31512E-2</v>
      </c>
      <c r="M200" s="5">
        <v>2.31828E-2</v>
      </c>
      <c r="N200" s="5">
        <v>2.3198E-2</v>
      </c>
      <c r="O200" s="5">
        <v>2.3118799999999998E-2</v>
      </c>
      <c r="P200" s="5">
        <v>2.3146300000000002E-2</v>
      </c>
      <c r="Q200" s="5">
        <v>2.3163599999999999E-2</v>
      </c>
      <c r="R200" s="5">
        <v>2.3160900000000002E-2</v>
      </c>
      <c r="S200" s="5">
        <v>2.3162499999999999E-2</v>
      </c>
      <c r="T200" s="5">
        <v>2.31478E-2</v>
      </c>
      <c r="U200" s="5">
        <v>2.3151399999999999E-2</v>
      </c>
      <c r="V200" s="5">
        <v>2.3130600000000001E-2</v>
      </c>
      <c r="W200" s="5">
        <v>2.31314E-2</v>
      </c>
      <c r="X200" s="5">
        <v>2.31179E-2</v>
      </c>
      <c r="Y200" s="19">
        <v>1.1999999999999999E-3</v>
      </c>
    </row>
    <row r="201" spans="2:25" x14ac:dyDescent="0.25">
      <c r="C201" s="1" t="s">
        <v>6</v>
      </c>
      <c r="D201" s="5">
        <f>MIN(E200:X200)</f>
        <v>2.31179E-2</v>
      </c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19"/>
    </row>
    <row r="202" spans="2:25" x14ac:dyDescent="0.25">
      <c r="C202" s="1" t="s">
        <v>5</v>
      </c>
      <c r="D202" s="5">
        <f>MAX(E200:X200)</f>
        <v>2.32097E-2</v>
      </c>
      <c r="E202" s="5" t="s">
        <v>14</v>
      </c>
      <c r="F202" s="5" t="s">
        <v>14</v>
      </c>
      <c r="G202" s="5" t="s">
        <v>14</v>
      </c>
      <c r="H202" s="5" t="s">
        <v>14</v>
      </c>
      <c r="I202" s="5" t="s">
        <v>14</v>
      </c>
      <c r="J202" s="5" t="s">
        <v>14</v>
      </c>
      <c r="K202" s="5" t="s">
        <v>14</v>
      </c>
      <c r="L202" s="5" t="s">
        <v>14</v>
      </c>
      <c r="M202" s="5" t="s">
        <v>14</v>
      </c>
      <c r="N202" s="5" t="s">
        <v>14</v>
      </c>
      <c r="O202" s="5" t="s">
        <v>14</v>
      </c>
      <c r="P202" s="5" t="s">
        <v>14</v>
      </c>
      <c r="Q202" s="5" t="s">
        <v>14</v>
      </c>
      <c r="R202" s="5" t="s">
        <v>14</v>
      </c>
      <c r="S202" s="5" t="s">
        <v>14</v>
      </c>
      <c r="T202" s="5" t="s">
        <v>14</v>
      </c>
      <c r="U202" s="5" t="s">
        <v>14</v>
      </c>
      <c r="V202" s="5" t="s">
        <v>14</v>
      </c>
      <c r="W202" s="5" t="s">
        <v>14</v>
      </c>
      <c r="X202" s="5" t="s">
        <v>14</v>
      </c>
      <c r="Y202" s="19" t="s">
        <v>113</v>
      </c>
    </row>
    <row r="203" spans="2:25" x14ac:dyDescent="0.25">
      <c r="C203" s="1" t="s">
        <v>4</v>
      </c>
      <c r="D203" s="5">
        <f>_xlfn.STDEV.S(E200:X200)</f>
        <v>2.4719427688827199E-5</v>
      </c>
      <c r="E203" s="5">
        <v>-11</v>
      </c>
      <c r="F203" s="5">
        <v>-11</v>
      </c>
      <c r="G203" s="5">
        <v>-11</v>
      </c>
      <c r="H203" s="5">
        <v>-11</v>
      </c>
      <c r="I203" s="5">
        <v>-11</v>
      </c>
      <c r="J203" s="5">
        <v>-11</v>
      </c>
      <c r="K203" s="5">
        <v>-11</v>
      </c>
      <c r="L203" s="5">
        <v>-11</v>
      </c>
      <c r="M203" s="5">
        <v>-11</v>
      </c>
      <c r="N203" s="5">
        <v>-11</v>
      </c>
      <c r="O203" s="5">
        <v>-11</v>
      </c>
      <c r="P203" s="5">
        <v>-11</v>
      </c>
      <c r="Q203" s="5">
        <v>-11</v>
      </c>
      <c r="R203" s="5">
        <v>-11</v>
      </c>
      <c r="S203" s="5">
        <v>-11</v>
      </c>
      <c r="T203" s="5">
        <v>-11</v>
      </c>
      <c r="U203" s="5">
        <v>-11</v>
      </c>
      <c r="V203" s="5">
        <v>-11</v>
      </c>
      <c r="W203" s="5">
        <v>-11</v>
      </c>
      <c r="X203" s="5">
        <v>-11</v>
      </c>
      <c r="Y203" s="19" t="s">
        <v>113</v>
      </c>
    </row>
    <row r="204" spans="2:25" ht="15.75" thickBot="1" x14ac:dyDescent="0.3">
      <c r="B204" s="4"/>
      <c r="C204" s="3" t="s">
        <v>0</v>
      </c>
      <c r="D204" s="2">
        <f>(D202-D201)/D203</f>
        <v>3.7136782111461142</v>
      </c>
      <c r="E204" s="5" t="s">
        <v>13</v>
      </c>
      <c r="F204" s="5" t="s">
        <v>13</v>
      </c>
      <c r="G204" s="5" t="s">
        <v>13</v>
      </c>
      <c r="H204" s="5" t="s">
        <v>13</v>
      </c>
      <c r="I204" s="5" t="s">
        <v>13</v>
      </c>
      <c r="J204" s="5" t="s">
        <v>13</v>
      </c>
      <c r="K204" s="5" t="s">
        <v>13</v>
      </c>
      <c r="L204" s="5" t="s">
        <v>13</v>
      </c>
      <c r="M204" s="5" t="s">
        <v>13</v>
      </c>
      <c r="N204" s="5" t="s">
        <v>13</v>
      </c>
      <c r="O204" s="5" t="s">
        <v>13</v>
      </c>
      <c r="P204" s="5" t="s">
        <v>13</v>
      </c>
      <c r="Q204" s="5" t="s">
        <v>13</v>
      </c>
      <c r="R204" s="5" t="s">
        <v>13</v>
      </c>
      <c r="S204" s="5" t="s">
        <v>13</v>
      </c>
      <c r="T204" s="5" t="s">
        <v>13</v>
      </c>
      <c r="U204" s="5" t="s">
        <v>13</v>
      </c>
      <c r="V204" s="5" t="s">
        <v>13</v>
      </c>
      <c r="W204" s="5" t="s">
        <v>13</v>
      </c>
      <c r="X204" s="5" t="s">
        <v>13</v>
      </c>
      <c r="Y204" s="19">
        <v>0</v>
      </c>
    </row>
    <row r="205" spans="2:25" ht="17.25" x14ac:dyDescent="0.25">
      <c r="B205" s="1" t="s">
        <v>58</v>
      </c>
      <c r="C205" s="8" t="s">
        <v>57</v>
      </c>
      <c r="D205" s="5">
        <f>AVERAGE(E205:X205)</f>
        <v>2.2248565000000008E-4</v>
      </c>
      <c r="E205" s="5">
        <v>2.1937599999999999E-4</v>
      </c>
      <c r="F205" s="5">
        <v>2.2417699999999999E-4</v>
      </c>
      <c r="G205" s="5">
        <v>2.19614E-4</v>
      </c>
      <c r="H205" s="5">
        <v>2.2379499999999999E-4</v>
      </c>
      <c r="I205" s="5">
        <v>2.22907E-4</v>
      </c>
      <c r="J205" s="5">
        <v>2.2410999999999999E-4</v>
      </c>
      <c r="K205" s="5">
        <v>2.2632800000000001E-4</v>
      </c>
      <c r="L205" s="5">
        <v>2.2097499999999999E-4</v>
      </c>
      <c r="M205" s="5">
        <v>2.2360300000000001E-4</v>
      </c>
      <c r="N205" s="5">
        <v>2.2331E-4</v>
      </c>
      <c r="O205" s="5">
        <v>2.2172199999999999E-4</v>
      </c>
      <c r="P205" s="5">
        <v>2.2230700000000001E-4</v>
      </c>
      <c r="Q205" s="5">
        <v>2.2086499999999999E-4</v>
      </c>
      <c r="R205" s="5">
        <v>2.2250899999999999E-4</v>
      </c>
      <c r="S205" s="5">
        <v>2.2453600000000001E-4</v>
      </c>
      <c r="T205" s="5">
        <v>2.2177300000000001E-4</v>
      </c>
      <c r="U205" s="5">
        <v>2.2534899999999999E-4</v>
      </c>
      <c r="V205" s="5">
        <v>2.19144E-4</v>
      </c>
      <c r="W205" s="5">
        <v>2.2146199999999999E-4</v>
      </c>
      <c r="X205" s="5">
        <v>2.2185099999999999E-4</v>
      </c>
      <c r="Y205" s="19">
        <v>8.8999999999999999E-3</v>
      </c>
    </row>
    <row r="206" spans="2:25" x14ac:dyDescent="0.25">
      <c r="C206" s="1" t="s">
        <v>6</v>
      </c>
      <c r="D206" s="5">
        <f>MIN(E205:X205)</f>
        <v>2.19144E-4</v>
      </c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19"/>
    </row>
    <row r="207" spans="2:25" x14ac:dyDescent="0.25">
      <c r="C207" s="1" t="s">
        <v>5</v>
      </c>
      <c r="D207" s="5">
        <f>MAX(E205:X205)</f>
        <v>2.2632800000000001E-4</v>
      </c>
      <c r="E207" s="5" t="s">
        <v>14</v>
      </c>
      <c r="F207" s="5" t="s">
        <v>14</v>
      </c>
      <c r="G207" s="5" t="s">
        <v>14</v>
      </c>
      <c r="H207" s="5" t="s">
        <v>14</v>
      </c>
      <c r="I207" s="5" t="s">
        <v>14</v>
      </c>
      <c r="J207" s="5" t="s">
        <v>14</v>
      </c>
      <c r="K207" s="5" t="s">
        <v>14</v>
      </c>
      <c r="L207" s="5" t="s">
        <v>14</v>
      </c>
      <c r="M207" s="5" t="s">
        <v>14</v>
      </c>
      <c r="N207" s="5" t="s">
        <v>14</v>
      </c>
      <c r="O207" s="5" t="s">
        <v>14</v>
      </c>
      <c r="P207" s="5" t="s">
        <v>14</v>
      </c>
      <c r="Q207" s="5" t="s">
        <v>14</v>
      </c>
      <c r="R207" s="5" t="s">
        <v>14</v>
      </c>
      <c r="S207" s="5" t="s">
        <v>14</v>
      </c>
      <c r="T207" s="5" t="s">
        <v>14</v>
      </c>
      <c r="U207" s="5" t="s">
        <v>14</v>
      </c>
      <c r="V207" s="5" t="s">
        <v>14</v>
      </c>
      <c r="W207" s="5" t="s">
        <v>14</v>
      </c>
      <c r="X207" s="5" t="s">
        <v>14</v>
      </c>
      <c r="Y207" s="19" t="s">
        <v>113</v>
      </c>
    </row>
    <row r="208" spans="2:25" x14ac:dyDescent="0.25">
      <c r="C208" s="1" t="s">
        <v>4</v>
      </c>
      <c r="D208" s="5">
        <f>_xlfn.STDEV.S(E205:X205)</f>
        <v>1.9608150903185787E-6</v>
      </c>
      <c r="E208" s="5">
        <v>-11</v>
      </c>
      <c r="F208" s="5">
        <v>-11</v>
      </c>
      <c r="G208" s="5">
        <v>-11</v>
      </c>
      <c r="H208" s="5">
        <v>-11</v>
      </c>
      <c r="I208" s="5">
        <v>-11</v>
      </c>
      <c r="J208" s="5">
        <v>-11</v>
      </c>
      <c r="K208" s="5">
        <v>-11</v>
      </c>
      <c r="L208" s="5">
        <v>-11</v>
      </c>
      <c r="M208" s="5">
        <v>-11</v>
      </c>
      <c r="N208" s="5">
        <v>-11</v>
      </c>
      <c r="O208" s="5">
        <v>-11</v>
      </c>
      <c r="P208" s="5">
        <v>-11</v>
      </c>
      <c r="Q208" s="5">
        <v>-11</v>
      </c>
      <c r="R208" s="5">
        <v>-11</v>
      </c>
      <c r="S208" s="5">
        <v>-11</v>
      </c>
      <c r="T208" s="5">
        <v>-11</v>
      </c>
      <c r="U208" s="5">
        <v>-11</v>
      </c>
      <c r="V208" s="5">
        <v>-11</v>
      </c>
      <c r="W208" s="5">
        <v>-11</v>
      </c>
      <c r="X208" s="5">
        <v>-11</v>
      </c>
      <c r="Y208" s="19" t="s">
        <v>113</v>
      </c>
    </row>
    <row r="209" spans="2:25" ht="15.75" thickBot="1" x14ac:dyDescent="0.3">
      <c r="B209" s="4"/>
      <c r="C209" s="3" t="s">
        <v>0</v>
      </c>
      <c r="D209" s="2">
        <f>(D207-D206)/D208</f>
        <v>3.6637824930410963</v>
      </c>
      <c r="E209" s="5" t="s">
        <v>13</v>
      </c>
      <c r="F209" s="5" t="s">
        <v>13</v>
      </c>
      <c r="G209" s="5" t="s">
        <v>13</v>
      </c>
      <c r="H209" s="5" t="s">
        <v>13</v>
      </c>
      <c r="I209" s="5" t="s">
        <v>13</v>
      </c>
      <c r="J209" s="5" t="s">
        <v>13</v>
      </c>
      <c r="K209" s="5" t="s">
        <v>13</v>
      </c>
      <c r="L209" s="5" t="s">
        <v>13</v>
      </c>
      <c r="M209" s="5" t="s">
        <v>13</v>
      </c>
      <c r="N209" s="5" t="s">
        <v>13</v>
      </c>
      <c r="O209" s="5" t="s">
        <v>13</v>
      </c>
      <c r="P209" s="5" t="s">
        <v>13</v>
      </c>
      <c r="Q209" s="5" t="s">
        <v>13</v>
      </c>
      <c r="R209" s="5" t="s">
        <v>13</v>
      </c>
      <c r="S209" s="5" t="s">
        <v>13</v>
      </c>
      <c r="T209" s="5" t="s">
        <v>13</v>
      </c>
      <c r="U209" s="5" t="s">
        <v>13</v>
      </c>
      <c r="V209" s="5" t="s">
        <v>13</v>
      </c>
      <c r="W209" s="5" t="s">
        <v>13</v>
      </c>
      <c r="X209" s="5" t="s">
        <v>13</v>
      </c>
      <c r="Y209" s="19">
        <v>0</v>
      </c>
    </row>
    <row r="210" spans="2:25" ht="17.25" x14ac:dyDescent="0.25">
      <c r="B210" s="1" t="s">
        <v>56</v>
      </c>
      <c r="C210" s="8" t="s">
        <v>55</v>
      </c>
      <c r="D210" s="5">
        <f>AVERAGE(E210:X210)</f>
        <v>2.7179929999999998E-2</v>
      </c>
      <c r="E210" s="5">
        <v>2.7174799999999999E-2</v>
      </c>
      <c r="F210" s="5">
        <v>2.71694E-2</v>
      </c>
      <c r="G210" s="5">
        <v>2.7170400000000001E-2</v>
      </c>
      <c r="H210" s="5">
        <v>2.717E-2</v>
      </c>
      <c r="I210" s="5">
        <v>2.7163400000000001E-2</v>
      </c>
      <c r="J210" s="5">
        <v>2.7220100000000001E-2</v>
      </c>
      <c r="K210" s="5">
        <v>2.7243E-2</v>
      </c>
      <c r="L210" s="5">
        <v>2.7176499999999999E-2</v>
      </c>
      <c r="M210" s="5">
        <v>2.72109E-2</v>
      </c>
      <c r="N210" s="5">
        <v>2.7225800000000001E-2</v>
      </c>
      <c r="O210" s="5">
        <v>2.7142099999999999E-2</v>
      </c>
      <c r="P210" s="5">
        <v>2.7169800000000001E-2</v>
      </c>
      <c r="Q210" s="5">
        <v>2.7188199999999999E-2</v>
      </c>
      <c r="R210" s="5">
        <v>2.71869E-2</v>
      </c>
      <c r="S210" s="5">
        <v>2.71845E-2</v>
      </c>
      <c r="T210" s="5">
        <v>2.71729E-2</v>
      </c>
      <c r="U210" s="5">
        <v>2.71764E-2</v>
      </c>
      <c r="V210" s="5">
        <v>2.7156E-2</v>
      </c>
      <c r="W210" s="5">
        <v>2.71594E-2</v>
      </c>
      <c r="X210" s="5">
        <v>2.7138099999999998E-2</v>
      </c>
      <c r="Y210" s="19">
        <v>1.1000000000000001E-3</v>
      </c>
    </row>
    <row r="211" spans="2:25" x14ac:dyDescent="0.25">
      <c r="C211" s="1" t="s">
        <v>6</v>
      </c>
      <c r="D211" s="5">
        <f>MIN(E210:X210)</f>
        <v>2.7138099999999998E-2</v>
      </c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19"/>
    </row>
    <row r="212" spans="2:25" x14ac:dyDescent="0.25">
      <c r="C212" s="1" t="s">
        <v>5</v>
      </c>
      <c r="D212" s="5">
        <f>MAX(E210:X210)</f>
        <v>2.7243E-2</v>
      </c>
      <c r="E212" s="5" t="s">
        <v>14</v>
      </c>
      <c r="F212" s="5" t="s">
        <v>14</v>
      </c>
      <c r="G212" s="5" t="s">
        <v>14</v>
      </c>
      <c r="H212" s="5" t="s">
        <v>14</v>
      </c>
      <c r="I212" s="5" t="s">
        <v>14</v>
      </c>
      <c r="J212" s="5" t="s">
        <v>14</v>
      </c>
      <c r="K212" s="5" t="s">
        <v>14</v>
      </c>
      <c r="L212" s="5" t="s">
        <v>14</v>
      </c>
      <c r="M212" s="5" t="s">
        <v>14</v>
      </c>
      <c r="N212" s="5" t="s">
        <v>14</v>
      </c>
      <c r="O212" s="5" t="s">
        <v>14</v>
      </c>
      <c r="P212" s="5" t="s">
        <v>14</v>
      </c>
      <c r="Q212" s="5" t="s">
        <v>14</v>
      </c>
      <c r="R212" s="5" t="s">
        <v>14</v>
      </c>
      <c r="S212" s="5" t="s">
        <v>14</v>
      </c>
      <c r="T212" s="5" t="s">
        <v>14</v>
      </c>
      <c r="U212" s="5" t="s">
        <v>14</v>
      </c>
      <c r="V212" s="5" t="s">
        <v>14</v>
      </c>
      <c r="W212" s="5" t="s">
        <v>14</v>
      </c>
      <c r="X212" s="5" t="s">
        <v>14</v>
      </c>
      <c r="Y212" s="19" t="s">
        <v>113</v>
      </c>
    </row>
    <row r="213" spans="2:25" x14ac:dyDescent="0.25">
      <c r="C213" s="1" t="s">
        <v>4</v>
      </c>
      <c r="D213" s="5">
        <f>_xlfn.STDEV.S(E210:X210)</f>
        <v>2.6895139455221401E-5</v>
      </c>
      <c r="E213" s="5">
        <v>-11</v>
      </c>
      <c r="F213" s="5">
        <v>-11</v>
      </c>
      <c r="G213" s="5">
        <v>-11</v>
      </c>
      <c r="H213" s="5">
        <v>-11</v>
      </c>
      <c r="I213" s="5">
        <v>-11</v>
      </c>
      <c r="J213" s="5">
        <v>-11</v>
      </c>
      <c r="K213" s="5">
        <v>-11</v>
      </c>
      <c r="L213" s="5">
        <v>-11</v>
      </c>
      <c r="M213" s="5">
        <v>-11</v>
      </c>
      <c r="N213" s="5">
        <v>-11</v>
      </c>
      <c r="O213" s="5">
        <v>-11</v>
      </c>
      <c r="P213" s="5">
        <v>-11</v>
      </c>
      <c r="Q213" s="5">
        <v>-11</v>
      </c>
      <c r="R213" s="5">
        <v>-11</v>
      </c>
      <c r="S213" s="5">
        <v>-11</v>
      </c>
      <c r="T213" s="5">
        <v>-11</v>
      </c>
      <c r="U213" s="5">
        <v>-11</v>
      </c>
      <c r="V213" s="5">
        <v>-11</v>
      </c>
      <c r="W213" s="5">
        <v>-11</v>
      </c>
      <c r="X213" s="5">
        <v>-11</v>
      </c>
      <c r="Y213" s="19" t="s">
        <v>113</v>
      </c>
    </row>
    <row r="214" spans="2:25" ht="15.75" thickBot="1" x14ac:dyDescent="0.3">
      <c r="B214" s="4"/>
      <c r="C214" s="3" t="s">
        <v>0</v>
      </c>
      <c r="D214" s="2">
        <f>(D212-D211)/D213</f>
        <v>3.9003330016062185</v>
      </c>
      <c r="E214" s="5" t="s">
        <v>13</v>
      </c>
      <c r="F214" s="5" t="s">
        <v>13</v>
      </c>
      <c r="G214" s="5" t="s">
        <v>13</v>
      </c>
      <c r="H214" s="5" t="s">
        <v>13</v>
      </c>
      <c r="I214" s="5" t="s">
        <v>13</v>
      </c>
      <c r="J214" s="5" t="s">
        <v>13</v>
      </c>
      <c r="K214" s="5" t="s">
        <v>13</v>
      </c>
      <c r="L214" s="5" t="s">
        <v>13</v>
      </c>
      <c r="M214" s="5" t="s">
        <v>13</v>
      </c>
      <c r="N214" s="5" t="s">
        <v>13</v>
      </c>
      <c r="O214" s="5" t="s">
        <v>13</v>
      </c>
      <c r="P214" s="5" t="s">
        <v>13</v>
      </c>
      <c r="Q214" s="5" t="s">
        <v>13</v>
      </c>
      <c r="R214" s="5" t="s">
        <v>13</v>
      </c>
      <c r="S214" s="5" t="s">
        <v>13</v>
      </c>
      <c r="T214" s="5" t="s">
        <v>13</v>
      </c>
      <c r="U214" s="5" t="s">
        <v>13</v>
      </c>
      <c r="V214" s="5" t="s">
        <v>13</v>
      </c>
      <c r="W214" s="5" t="s">
        <v>13</v>
      </c>
      <c r="X214" s="5" t="s">
        <v>13</v>
      </c>
      <c r="Y214" s="19">
        <v>0</v>
      </c>
    </row>
    <row r="215" spans="2:25" ht="17.25" x14ac:dyDescent="0.25">
      <c r="B215" s="1" t="s">
        <v>54</v>
      </c>
      <c r="C215" s="8" t="s">
        <v>53</v>
      </c>
      <c r="D215" s="5">
        <f>AVERAGE(E215:X215)</f>
        <v>2.6976324999999993E-4</v>
      </c>
      <c r="E215" s="5">
        <v>2.6841700000000002E-4</v>
      </c>
      <c r="F215" s="5">
        <v>2.7108600000000003E-4</v>
      </c>
      <c r="G215" s="5">
        <v>2.67786E-4</v>
      </c>
      <c r="H215" s="5">
        <v>2.7075100000000001E-4</v>
      </c>
      <c r="I215" s="5">
        <v>2.6964799999999999E-4</v>
      </c>
      <c r="J215" s="5">
        <v>2.7145499999999998E-4</v>
      </c>
      <c r="K215" s="5">
        <v>2.71821E-4</v>
      </c>
      <c r="L215" s="5">
        <v>2.6825299999999998E-4</v>
      </c>
      <c r="M215" s="5">
        <v>2.7089900000000001E-4</v>
      </c>
      <c r="N215" s="5">
        <v>2.7120900000000001E-4</v>
      </c>
      <c r="O215" s="5">
        <v>2.6863899999999999E-4</v>
      </c>
      <c r="P215" s="5">
        <v>2.69614E-4</v>
      </c>
      <c r="Q215" s="5">
        <v>2.6958700000000001E-4</v>
      </c>
      <c r="R215" s="5">
        <v>2.6965799999999999E-4</v>
      </c>
      <c r="S215" s="5">
        <v>2.7204900000000001E-4</v>
      </c>
      <c r="T215" s="5">
        <v>2.6927899999999998E-4</v>
      </c>
      <c r="U215" s="5">
        <v>2.7087600000000003E-4</v>
      </c>
      <c r="V215" s="5">
        <v>2.6681099999999999E-4</v>
      </c>
      <c r="W215" s="5">
        <v>2.6772299999999998E-4</v>
      </c>
      <c r="X215" s="5">
        <v>2.69704E-4</v>
      </c>
      <c r="Y215" s="19">
        <v>5.8999999999999999E-3</v>
      </c>
    </row>
    <row r="216" spans="2:25" x14ac:dyDescent="0.25">
      <c r="C216" s="1" t="s">
        <v>6</v>
      </c>
      <c r="D216" s="5">
        <f>MIN(E215:X215)</f>
        <v>2.6681099999999999E-4</v>
      </c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19"/>
    </row>
    <row r="217" spans="2:25" x14ac:dyDescent="0.25">
      <c r="C217" s="1" t="s">
        <v>5</v>
      </c>
      <c r="D217" s="5">
        <f>MAX(E215:X215)</f>
        <v>2.7204900000000001E-4</v>
      </c>
      <c r="E217" s="5" t="s">
        <v>14</v>
      </c>
      <c r="F217" s="5" t="s">
        <v>14</v>
      </c>
      <c r="G217" s="5" t="s">
        <v>14</v>
      </c>
      <c r="H217" s="5" t="s">
        <v>14</v>
      </c>
      <c r="I217" s="5" t="s">
        <v>14</v>
      </c>
      <c r="J217" s="5" t="s">
        <v>14</v>
      </c>
      <c r="K217" s="5" t="s">
        <v>14</v>
      </c>
      <c r="L217" s="5" t="s">
        <v>14</v>
      </c>
      <c r="M217" s="5" t="s">
        <v>14</v>
      </c>
      <c r="N217" s="5" t="s">
        <v>14</v>
      </c>
      <c r="O217" s="5" t="s">
        <v>14</v>
      </c>
      <c r="P217" s="5" t="s">
        <v>14</v>
      </c>
      <c r="Q217" s="5" t="s">
        <v>14</v>
      </c>
      <c r="R217" s="5" t="s">
        <v>14</v>
      </c>
      <c r="S217" s="5" t="s">
        <v>14</v>
      </c>
      <c r="T217" s="5" t="s">
        <v>14</v>
      </c>
      <c r="U217" s="5" t="s">
        <v>14</v>
      </c>
      <c r="V217" s="5" t="s">
        <v>14</v>
      </c>
      <c r="W217" s="5" t="s">
        <v>14</v>
      </c>
      <c r="X217" s="5" t="s">
        <v>14</v>
      </c>
      <c r="Y217" s="19" t="s">
        <v>113</v>
      </c>
    </row>
    <row r="218" spans="2:25" x14ac:dyDescent="0.25">
      <c r="C218" s="1" t="s">
        <v>4</v>
      </c>
      <c r="D218" s="5">
        <f>_xlfn.STDEV.S(E215:X215)</f>
        <v>1.4890029470473888E-6</v>
      </c>
      <c r="E218" s="5">
        <v>-11</v>
      </c>
      <c r="F218" s="5">
        <v>-11</v>
      </c>
      <c r="G218" s="5">
        <v>-11</v>
      </c>
      <c r="H218" s="5">
        <v>-11</v>
      </c>
      <c r="I218" s="5">
        <v>-11</v>
      </c>
      <c r="J218" s="5">
        <v>-11</v>
      </c>
      <c r="K218" s="5">
        <v>-11</v>
      </c>
      <c r="L218" s="5">
        <v>-11</v>
      </c>
      <c r="M218" s="5">
        <v>-11</v>
      </c>
      <c r="N218" s="5">
        <v>-11</v>
      </c>
      <c r="O218" s="5">
        <v>-11</v>
      </c>
      <c r="P218" s="5">
        <v>-11</v>
      </c>
      <c r="Q218" s="5">
        <v>-11</v>
      </c>
      <c r="R218" s="5">
        <v>-11</v>
      </c>
      <c r="S218" s="5">
        <v>-11</v>
      </c>
      <c r="T218" s="5">
        <v>-11</v>
      </c>
      <c r="U218" s="5">
        <v>-11</v>
      </c>
      <c r="V218" s="5">
        <v>-11</v>
      </c>
      <c r="W218" s="5">
        <v>-11</v>
      </c>
      <c r="X218" s="5">
        <v>-11</v>
      </c>
      <c r="Y218" s="19" t="s">
        <v>113</v>
      </c>
    </row>
    <row r="219" spans="2:25" ht="15.75" thickBot="1" x14ac:dyDescent="0.3">
      <c r="B219" s="4"/>
      <c r="C219" s="3" t="s">
        <v>0</v>
      </c>
      <c r="D219" s="2">
        <f>(D217-D216)/D218</f>
        <v>3.5177902168606763</v>
      </c>
      <c r="E219" s="5" t="s">
        <v>13</v>
      </c>
      <c r="F219" s="5" t="s">
        <v>13</v>
      </c>
      <c r="G219" s="5" t="s">
        <v>13</v>
      </c>
      <c r="H219" s="5" t="s">
        <v>13</v>
      </c>
      <c r="I219" s="5" t="s">
        <v>13</v>
      </c>
      <c r="J219" s="5" t="s">
        <v>13</v>
      </c>
      <c r="K219" s="5" t="s">
        <v>13</v>
      </c>
      <c r="L219" s="5" t="s">
        <v>13</v>
      </c>
      <c r="M219" s="5" t="s">
        <v>13</v>
      </c>
      <c r="N219" s="5" t="s">
        <v>13</v>
      </c>
      <c r="O219" s="5" t="s">
        <v>13</v>
      </c>
      <c r="P219" s="5" t="s">
        <v>13</v>
      </c>
      <c r="Q219" s="5" t="s">
        <v>13</v>
      </c>
      <c r="R219" s="5" t="s">
        <v>13</v>
      </c>
      <c r="S219" s="5" t="s">
        <v>13</v>
      </c>
      <c r="T219" s="5" t="s">
        <v>13</v>
      </c>
      <c r="U219" s="5" t="s">
        <v>13</v>
      </c>
      <c r="V219" s="5" t="s">
        <v>13</v>
      </c>
      <c r="W219" s="5" t="s">
        <v>13</v>
      </c>
      <c r="X219" s="5" t="s">
        <v>13</v>
      </c>
      <c r="Y219" s="19">
        <v>0</v>
      </c>
    </row>
    <row r="220" spans="2:25" ht="17.25" x14ac:dyDescent="0.25">
      <c r="B220" s="1" t="s">
        <v>52</v>
      </c>
      <c r="C220" s="8" t="s">
        <v>1</v>
      </c>
      <c r="D220" s="5">
        <f>AVERAGE(E220:X220)</f>
        <v>2.0189220000000003E-3</v>
      </c>
      <c r="E220" s="5">
        <v>2.01848E-3</v>
      </c>
      <c r="F220" s="5">
        <v>2.0185099999999998E-3</v>
      </c>
      <c r="G220" s="5">
        <v>2.0215099999999998E-3</v>
      </c>
      <c r="H220" s="5">
        <v>2.0184500000000002E-3</v>
      </c>
      <c r="I220" s="5">
        <v>2.0190199999999998E-3</v>
      </c>
      <c r="J220" s="5">
        <v>2.02163E-3</v>
      </c>
      <c r="K220" s="5">
        <v>2.0206099999999999E-3</v>
      </c>
      <c r="L220" s="5">
        <v>2.0184199999999999E-3</v>
      </c>
      <c r="M220" s="5">
        <v>2.0198899999999999E-3</v>
      </c>
      <c r="N220" s="5">
        <v>2.01907E-3</v>
      </c>
      <c r="O220" s="5">
        <v>2.0190899999999999E-3</v>
      </c>
      <c r="P220" s="5">
        <v>2.0176E-3</v>
      </c>
      <c r="Q220" s="5">
        <v>2.0173000000000001E-3</v>
      </c>
      <c r="R220" s="5">
        <v>2.0197399999999999E-3</v>
      </c>
      <c r="S220" s="5">
        <v>2.01659E-3</v>
      </c>
      <c r="T220" s="5">
        <v>2.0184399999999998E-3</v>
      </c>
      <c r="U220" s="5">
        <v>2.0177200000000002E-3</v>
      </c>
      <c r="V220" s="5">
        <v>2.01914E-3</v>
      </c>
      <c r="W220" s="5">
        <v>2.0199100000000002E-3</v>
      </c>
      <c r="X220" s="5">
        <v>2.01732E-3</v>
      </c>
      <c r="Y220" s="19">
        <v>8.0000000000000004E-4</v>
      </c>
    </row>
    <row r="221" spans="2:25" x14ac:dyDescent="0.25">
      <c r="C221" s="1" t="s">
        <v>6</v>
      </c>
      <c r="D221" s="5">
        <f>MIN(E220:X220)</f>
        <v>2.01659E-3</v>
      </c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19"/>
    </row>
    <row r="222" spans="2:25" x14ac:dyDescent="0.25">
      <c r="C222" s="1" t="s">
        <v>5</v>
      </c>
      <c r="D222" s="5">
        <f>MAX(E220:X220)</f>
        <v>2.02163E-3</v>
      </c>
      <c r="E222" s="5" t="s">
        <v>14</v>
      </c>
      <c r="F222" s="5" t="s">
        <v>14</v>
      </c>
      <c r="G222" s="5" t="s">
        <v>14</v>
      </c>
      <c r="H222" s="5" t="s">
        <v>14</v>
      </c>
      <c r="I222" s="5" t="s">
        <v>14</v>
      </c>
      <c r="J222" s="5" t="s">
        <v>14</v>
      </c>
      <c r="K222" s="5" t="s">
        <v>14</v>
      </c>
      <c r="L222" s="5" t="s">
        <v>14</v>
      </c>
      <c r="M222" s="5" t="s">
        <v>14</v>
      </c>
      <c r="N222" s="5" t="s">
        <v>14</v>
      </c>
      <c r="O222" s="5" t="s">
        <v>14</v>
      </c>
      <c r="P222" s="5" t="s">
        <v>14</v>
      </c>
      <c r="Q222" s="5" t="s">
        <v>14</v>
      </c>
      <c r="R222" s="5" t="s">
        <v>14</v>
      </c>
      <c r="S222" s="5" t="s">
        <v>14</v>
      </c>
      <c r="T222" s="5" t="s">
        <v>14</v>
      </c>
      <c r="U222" s="5" t="s">
        <v>14</v>
      </c>
      <c r="V222" s="5" t="s">
        <v>14</v>
      </c>
      <c r="W222" s="5" t="s">
        <v>14</v>
      </c>
      <c r="X222" s="5" t="s">
        <v>14</v>
      </c>
      <c r="Y222" s="19" t="s">
        <v>113</v>
      </c>
    </row>
    <row r="223" spans="2:25" x14ac:dyDescent="0.25">
      <c r="C223" s="1" t="s">
        <v>4</v>
      </c>
      <c r="D223" s="5">
        <f>_xlfn.STDEV.S(E220:X220)</f>
        <v>1.3469286700138068E-6</v>
      </c>
      <c r="E223" s="5">
        <v>-11</v>
      </c>
      <c r="F223" s="5">
        <v>-11</v>
      </c>
      <c r="G223" s="5">
        <v>-11</v>
      </c>
      <c r="H223" s="5">
        <v>-11</v>
      </c>
      <c r="I223" s="5">
        <v>-11</v>
      </c>
      <c r="J223" s="5">
        <v>-11</v>
      </c>
      <c r="K223" s="5">
        <v>-11</v>
      </c>
      <c r="L223" s="5">
        <v>-11</v>
      </c>
      <c r="M223" s="5">
        <v>-11</v>
      </c>
      <c r="N223" s="5">
        <v>-11</v>
      </c>
      <c r="O223" s="5">
        <v>-11</v>
      </c>
      <c r="P223" s="5">
        <v>-11</v>
      </c>
      <c r="Q223" s="5">
        <v>-11</v>
      </c>
      <c r="R223" s="5">
        <v>-11</v>
      </c>
      <c r="S223" s="5">
        <v>-11</v>
      </c>
      <c r="T223" s="5">
        <v>-11</v>
      </c>
      <c r="U223" s="5">
        <v>-11</v>
      </c>
      <c r="V223" s="5">
        <v>-11</v>
      </c>
      <c r="W223" s="5">
        <v>-11</v>
      </c>
      <c r="X223" s="5">
        <v>-11</v>
      </c>
      <c r="Y223" s="19" t="s">
        <v>113</v>
      </c>
    </row>
    <row r="224" spans="2:25" ht="15.75" thickBot="1" x14ac:dyDescent="0.3">
      <c r="B224" s="4"/>
      <c r="C224" s="3" t="s">
        <v>0</v>
      </c>
      <c r="D224" s="2">
        <f>(D222-D221)/D223</f>
        <v>3.7418462552648237</v>
      </c>
      <c r="E224" s="5" t="s">
        <v>13</v>
      </c>
      <c r="F224" s="5" t="s">
        <v>13</v>
      </c>
      <c r="G224" s="5" t="s">
        <v>13</v>
      </c>
      <c r="H224" s="5" t="s">
        <v>13</v>
      </c>
      <c r="I224" s="5" t="s">
        <v>13</v>
      </c>
      <c r="J224" s="5" t="s">
        <v>13</v>
      </c>
      <c r="K224" s="5" t="s">
        <v>13</v>
      </c>
      <c r="L224" s="5" t="s">
        <v>13</v>
      </c>
      <c r="M224" s="5" t="s">
        <v>13</v>
      </c>
      <c r="N224" s="5" t="s">
        <v>13</v>
      </c>
      <c r="O224" s="5" t="s">
        <v>13</v>
      </c>
      <c r="P224" s="5" t="s">
        <v>13</v>
      </c>
      <c r="Q224" s="5" t="s">
        <v>13</v>
      </c>
      <c r="R224" s="5" t="s">
        <v>13</v>
      </c>
      <c r="S224" s="5" t="s">
        <v>13</v>
      </c>
      <c r="T224" s="5" t="s">
        <v>13</v>
      </c>
      <c r="U224" s="5" t="s">
        <v>13</v>
      </c>
      <c r="V224" s="5" t="s">
        <v>13</v>
      </c>
      <c r="W224" s="5" t="s">
        <v>13</v>
      </c>
      <c r="X224" s="5" t="s">
        <v>13</v>
      </c>
      <c r="Y224" s="19">
        <v>0</v>
      </c>
    </row>
    <row r="225" spans="2:25" ht="17.25" x14ac:dyDescent="0.25">
      <c r="B225" s="1" t="s">
        <v>51</v>
      </c>
      <c r="C225" s="8" t="s">
        <v>50</v>
      </c>
      <c r="D225" s="5">
        <f>AVERAGE(E225:X225)</f>
        <v>1.8368170000000001E-4</v>
      </c>
      <c r="E225" s="5">
        <v>1.8384299999999999E-4</v>
      </c>
      <c r="F225" s="5">
        <v>1.8377199999999999E-4</v>
      </c>
      <c r="G225" s="5">
        <v>1.8289399999999999E-4</v>
      </c>
      <c r="H225" s="5">
        <v>1.8344300000000001E-4</v>
      </c>
      <c r="I225" s="5">
        <v>1.8351399999999999E-4</v>
      </c>
      <c r="J225" s="5">
        <v>1.8444699999999999E-4</v>
      </c>
      <c r="K225" s="5">
        <v>1.8464100000000001E-4</v>
      </c>
      <c r="L225" s="5">
        <v>1.83287E-4</v>
      </c>
      <c r="M225" s="5">
        <v>1.8394400000000001E-4</v>
      </c>
      <c r="N225" s="5">
        <v>1.8479E-4</v>
      </c>
      <c r="O225" s="5">
        <v>1.8302699999999999E-4</v>
      </c>
      <c r="P225" s="5">
        <v>1.83482E-4</v>
      </c>
      <c r="Q225" s="5">
        <v>1.8398199999999999E-4</v>
      </c>
      <c r="R225" s="5">
        <v>1.8368E-4</v>
      </c>
      <c r="S225" s="5">
        <v>1.8421099999999999E-4</v>
      </c>
      <c r="T225" s="5">
        <v>1.8356199999999999E-4</v>
      </c>
      <c r="U225" s="5">
        <v>1.8378900000000001E-4</v>
      </c>
      <c r="V225" s="5">
        <v>1.82704E-4</v>
      </c>
      <c r="W225" s="5">
        <v>1.8314000000000001E-4</v>
      </c>
      <c r="X225" s="5">
        <v>1.83482E-4</v>
      </c>
      <c r="Y225" s="19">
        <v>3.2000000000000002E-3</v>
      </c>
    </row>
    <row r="226" spans="2:25" x14ac:dyDescent="0.25">
      <c r="C226" s="1" t="s">
        <v>6</v>
      </c>
      <c r="D226" s="5">
        <f>MIN(E225:X225)</f>
        <v>1.82704E-4</v>
      </c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19"/>
    </row>
    <row r="227" spans="2:25" x14ac:dyDescent="0.25">
      <c r="C227" s="1" t="s">
        <v>5</v>
      </c>
      <c r="D227" s="5">
        <f>MAX(E225:X225)</f>
        <v>1.8479E-4</v>
      </c>
      <c r="E227" s="5" t="s">
        <v>14</v>
      </c>
      <c r="F227" s="5" t="s">
        <v>14</v>
      </c>
      <c r="G227" s="5" t="s">
        <v>14</v>
      </c>
      <c r="H227" s="5" t="s">
        <v>14</v>
      </c>
      <c r="I227" s="5" t="s">
        <v>14</v>
      </c>
      <c r="J227" s="5" t="s">
        <v>14</v>
      </c>
      <c r="K227" s="5" t="s">
        <v>14</v>
      </c>
      <c r="L227" s="5" t="s">
        <v>14</v>
      </c>
      <c r="M227" s="5" t="s">
        <v>14</v>
      </c>
      <c r="N227" s="5" t="s">
        <v>14</v>
      </c>
      <c r="O227" s="5" t="s">
        <v>14</v>
      </c>
      <c r="P227" s="5" t="s">
        <v>14</v>
      </c>
      <c r="Q227" s="5" t="s">
        <v>14</v>
      </c>
      <c r="R227" s="5" t="s">
        <v>14</v>
      </c>
      <c r="S227" s="5" t="s">
        <v>14</v>
      </c>
      <c r="T227" s="5" t="s">
        <v>14</v>
      </c>
      <c r="U227" s="5" t="s">
        <v>14</v>
      </c>
      <c r="V227" s="5" t="s">
        <v>14</v>
      </c>
      <c r="W227" s="5" t="s">
        <v>14</v>
      </c>
      <c r="X227" s="5" t="s">
        <v>14</v>
      </c>
      <c r="Y227" s="19" t="s">
        <v>113</v>
      </c>
    </row>
    <row r="228" spans="2:25" x14ac:dyDescent="0.25">
      <c r="C228" s="1" t="s">
        <v>4</v>
      </c>
      <c r="D228" s="5">
        <f>_xlfn.STDEV.S(E225:X225)</f>
        <v>5.5500185869769336E-7</v>
      </c>
      <c r="E228" s="5">
        <v>-11</v>
      </c>
      <c r="F228" s="5">
        <v>-11</v>
      </c>
      <c r="G228" s="5">
        <v>-11</v>
      </c>
      <c r="H228" s="5">
        <v>-11</v>
      </c>
      <c r="I228" s="5">
        <v>-11</v>
      </c>
      <c r="J228" s="5">
        <v>-11</v>
      </c>
      <c r="K228" s="5">
        <v>-11</v>
      </c>
      <c r="L228" s="5">
        <v>-11</v>
      </c>
      <c r="M228" s="5">
        <v>-11</v>
      </c>
      <c r="N228" s="5">
        <v>-11</v>
      </c>
      <c r="O228" s="5">
        <v>-11</v>
      </c>
      <c r="P228" s="5">
        <v>-11</v>
      </c>
      <c r="Q228" s="5">
        <v>-11</v>
      </c>
      <c r="R228" s="5">
        <v>-11</v>
      </c>
      <c r="S228" s="5">
        <v>-11</v>
      </c>
      <c r="T228" s="5">
        <v>-11</v>
      </c>
      <c r="U228" s="5">
        <v>-11</v>
      </c>
      <c r="V228" s="5">
        <v>-11</v>
      </c>
      <c r="W228" s="5">
        <v>-11</v>
      </c>
      <c r="X228" s="5">
        <v>-11</v>
      </c>
      <c r="Y228" s="19" t="s">
        <v>113</v>
      </c>
    </row>
    <row r="229" spans="2:25" ht="15.75" thickBot="1" x14ac:dyDescent="0.3">
      <c r="B229" s="4"/>
      <c r="C229" s="3" t="s">
        <v>0</v>
      </c>
      <c r="D229" s="2">
        <f>(D227-D226)/D228</f>
        <v>3.7585459711698492</v>
      </c>
      <c r="E229" s="5" t="s">
        <v>13</v>
      </c>
      <c r="F229" s="5" t="s">
        <v>13</v>
      </c>
      <c r="G229" s="5" t="s">
        <v>13</v>
      </c>
      <c r="H229" s="5" t="s">
        <v>13</v>
      </c>
      <c r="I229" s="5" t="s">
        <v>13</v>
      </c>
      <c r="J229" s="5" t="s">
        <v>13</v>
      </c>
      <c r="K229" s="5" t="s">
        <v>13</v>
      </c>
      <c r="L229" s="5" t="s">
        <v>13</v>
      </c>
      <c r="M229" s="5" t="s">
        <v>13</v>
      </c>
      <c r="N229" s="5" t="s">
        <v>13</v>
      </c>
      <c r="O229" s="5" t="s">
        <v>13</v>
      </c>
      <c r="P229" s="5" t="s">
        <v>13</v>
      </c>
      <c r="Q229" s="5" t="s">
        <v>13</v>
      </c>
      <c r="R229" s="5" t="s">
        <v>13</v>
      </c>
      <c r="S229" s="5" t="s">
        <v>13</v>
      </c>
      <c r="T229" s="5" t="s">
        <v>13</v>
      </c>
      <c r="U229" s="5" t="s">
        <v>13</v>
      </c>
      <c r="V229" s="5" t="s">
        <v>13</v>
      </c>
      <c r="W229" s="5" t="s">
        <v>13</v>
      </c>
      <c r="X229" s="5" t="s">
        <v>13</v>
      </c>
      <c r="Y229" s="19">
        <v>0</v>
      </c>
    </row>
    <row r="230" spans="2:25" ht="17.25" x14ac:dyDescent="0.25">
      <c r="B230" s="1" t="s">
        <v>49</v>
      </c>
      <c r="C230" s="8" t="s">
        <v>48</v>
      </c>
      <c r="D230" s="5">
        <f>AVERAGE(E230:X230)</f>
        <v>5.7512679999999994E-5</v>
      </c>
      <c r="E230" s="5">
        <v>5.6932100000000003E-5</v>
      </c>
      <c r="F230" s="5">
        <v>5.7893899999999998E-5</v>
      </c>
      <c r="G230" s="5">
        <v>5.6835200000000001E-5</v>
      </c>
      <c r="H230" s="5">
        <v>5.78608E-5</v>
      </c>
      <c r="I230" s="5">
        <v>5.76168E-5</v>
      </c>
      <c r="J230" s="5">
        <v>5.7905699999999997E-5</v>
      </c>
      <c r="K230" s="5">
        <v>5.8203299999999999E-5</v>
      </c>
      <c r="L230" s="5">
        <v>5.7122600000000001E-5</v>
      </c>
      <c r="M230" s="5">
        <v>5.7779799999999999E-5</v>
      </c>
      <c r="N230" s="5">
        <v>5.7813999999999999E-5</v>
      </c>
      <c r="O230" s="5">
        <v>5.7323600000000001E-5</v>
      </c>
      <c r="P230" s="5">
        <v>5.7457000000000002E-5</v>
      </c>
      <c r="Q230" s="5">
        <v>5.7256600000000003E-5</v>
      </c>
      <c r="R230" s="5">
        <v>5.7494000000000002E-5</v>
      </c>
      <c r="S230" s="5">
        <v>5.8025300000000002E-5</v>
      </c>
      <c r="T230" s="5">
        <v>5.7380599999999997E-5</v>
      </c>
      <c r="U230" s="5">
        <v>5.8067099999999998E-5</v>
      </c>
      <c r="V230" s="5">
        <v>5.6789800000000003E-5</v>
      </c>
      <c r="W230" s="5">
        <v>5.7190400000000001E-5</v>
      </c>
      <c r="X230" s="5">
        <v>5.7305000000000001E-5</v>
      </c>
      <c r="Y230" s="19">
        <v>7.6E-3</v>
      </c>
    </row>
    <row r="231" spans="2:25" x14ac:dyDescent="0.25">
      <c r="C231" s="1" t="s">
        <v>6</v>
      </c>
      <c r="D231" s="5">
        <f>MIN(E230:X230)</f>
        <v>5.6789800000000003E-5</v>
      </c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19"/>
    </row>
    <row r="232" spans="2:25" x14ac:dyDescent="0.25">
      <c r="C232" s="1" t="s">
        <v>5</v>
      </c>
      <c r="D232" s="5">
        <f>MAX(E230:X230)</f>
        <v>5.8203299999999999E-5</v>
      </c>
      <c r="E232" s="5" t="s">
        <v>14</v>
      </c>
      <c r="F232" s="5" t="s">
        <v>14</v>
      </c>
      <c r="G232" s="5" t="s">
        <v>14</v>
      </c>
      <c r="H232" s="5" t="s">
        <v>14</v>
      </c>
      <c r="I232" s="5" t="s">
        <v>14</v>
      </c>
      <c r="J232" s="5" t="s">
        <v>14</v>
      </c>
      <c r="K232" s="5" t="s">
        <v>14</v>
      </c>
      <c r="L232" s="5" t="s">
        <v>14</v>
      </c>
      <c r="M232" s="5" t="s">
        <v>14</v>
      </c>
      <c r="N232" s="5" t="s">
        <v>14</v>
      </c>
      <c r="O232" s="5" t="s">
        <v>14</v>
      </c>
      <c r="P232" s="5" t="s">
        <v>14</v>
      </c>
      <c r="Q232" s="5" t="s">
        <v>14</v>
      </c>
      <c r="R232" s="5" t="s">
        <v>14</v>
      </c>
      <c r="S232" s="5" t="s">
        <v>14</v>
      </c>
      <c r="T232" s="5" t="s">
        <v>14</v>
      </c>
      <c r="U232" s="5" t="s">
        <v>14</v>
      </c>
      <c r="V232" s="5" t="s">
        <v>14</v>
      </c>
      <c r="W232" s="5" t="s">
        <v>14</v>
      </c>
      <c r="X232" s="5" t="s">
        <v>14</v>
      </c>
      <c r="Y232" s="19" t="s">
        <v>113</v>
      </c>
    </row>
    <row r="233" spans="2:25" x14ac:dyDescent="0.25">
      <c r="C233" s="1" t="s">
        <v>4</v>
      </c>
      <c r="D233" s="5">
        <f>_xlfn.STDEV.S(E230:X230)</f>
        <v>4.21842677833934E-7</v>
      </c>
      <c r="E233" s="5">
        <v>-11</v>
      </c>
      <c r="F233" s="5">
        <v>-11</v>
      </c>
      <c r="G233" s="5">
        <v>-11</v>
      </c>
      <c r="H233" s="5">
        <v>-11</v>
      </c>
      <c r="I233" s="5">
        <v>-11</v>
      </c>
      <c r="J233" s="5">
        <v>-11</v>
      </c>
      <c r="K233" s="5">
        <v>-11</v>
      </c>
      <c r="L233" s="5">
        <v>-11</v>
      </c>
      <c r="M233" s="5">
        <v>-11</v>
      </c>
      <c r="N233" s="5">
        <v>-11</v>
      </c>
      <c r="O233" s="5">
        <v>-11</v>
      </c>
      <c r="P233" s="5">
        <v>-11</v>
      </c>
      <c r="Q233" s="5">
        <v>-11</v>
      </c>
      <c r="R233" s="5">
        <v>-11</v>
      </c>
      <c r="S233" s="5">
        <v>-11</v>
      </c>
      <c r="T233" s="5">
        <v>-11</v>
      </c>
      <c r="U233" s="5">
        <v>-11</v>
      </c>
      <c r="V233" s="5">
        <v>-11</v>
      </c>
      <c r="W233" s="5">
        <v>-11</v>
      </c>
      <c r="X233" s="5">
        <v>-11</v>
      </c>
      <c r="Y233" s="19" t="s">
        <v>113</v>
      </c>
    </row>
    <row r="234" spans="2:25" ht="15.75" thickBot="1" x14ac:dyDescent="0.3">
      <c r="B234" s="4"/>
      <c r="C234" s="3" t="s">
        <v>0</v>
      </c>
      <c r="D234" s="2">
        <f>(D232-D231)/D233</f>
        <v>3.3507752398548107</v>
      </c>
      <c r="E234" s="5" t="s">
        <v>13</v>
      </c>
      <c r="F234" s="5" t="s">
        <v>13</v>
      </c>
      <c r="G234" s="5" t="s">
        <v>13</v>
      </c>
      <c r="H234" s="5" t="s">
        <v>13</v>
      </c>
      <c r="I234" s="5" t="s">
        <v>13</v>
      </c>
      <c r="J234" s="5" t="s">
        <v>13</v>
      </c>
      <c r="K234" s="5" t="s">
        <v>13</v>
      </c>
      <c r="L234" s="5" t="s">
        <v>13</v>
      </c>
      <c r="M234" s="5" t="s">
        <v>13</v>
      </c>
      <c r="N234" s="5" t="s">
        <v>13</v>
      </c>
      <c r="O234" s="5" t="s">
        <v>13</v>
      </c>
      <c r="P234" s="5" t="s">
        <v>13</v>
      </c>
      <c r="Q234" s="5" t="s">
        <v>13</v>
      </c>
      <c r="R234" s="5" t="s">
        <v>13</v>
      </c>
      <c r="S234" s="5" t="s">
        <v>13</v>
      </c>
      <c r="T234" s="5" t="s">
        <v>13</v>
      </c>
      <c r="U234" s="5" t="s">
        <v>13</v>
      </c>
      <c r="V234" s="5" t="s">
        <v>13</v>
      </c>
      <c r="W234" s="5" t="s">
        <v>13</v>
      </c>
      <c r="X234" s="5" t="s">
        <v>13</v>
      </c>
      <c r="Y234" s="19">
        <v>0</v>
      </c>
    </row>
    <row r="235" spans="2:25" ht="17.25" x14ac:dyDescent="0.25">
      <c r="B235" s="1" t="s">
        <v>47</v>
      </c>
      <c r="C235" s="8" t="s">
        <v>46</v>
      </c>
      <c r="D235" s="5">
        <f>AVERAGE(E235:X235)</f>
        <v>9.519998500000001E-4</v>
      </c>
      <c r="E235" s="5">
        <v>9.5241800000000001E-4</v>
      </c>
      <c r="F235" s="5">
        <v>9.5116600000000003E-4</v>
      </c>
      <c r="G235" s="5">
        <v>9.5097200000000002E-4</v>
      </c>
      <c r="H235" s="5">
        <v>9.5108400000000004E-4</v>
      </c>
      <c r="I235" s="5">
        <v>9.5043299999999999E-4</v>
      </c>
      <c r="J235" s="5">
        <v>9.5393799999999999E-4</v>
      </c>
      <c r="K235" s="5">
        <v>9.5502499999999997E-4</v>
      </c>
      <c r="L235" s="5">
        <v>9.52362E-4</v>
      </c>
      <c r="M235" s="5">
        <v>9.5319299999999997E-4</v>
      </c>
      <c r="N235" s="5">
        <v>9.5486200000000001E-4</v>
      </c>
      <c r="O235" s="5">
        <v>9.4918499999999996E-4</v>
      </c>
      <c r="P235" s="5">
        <v>9.5163099999999998E-4</v>
      </c>
      <c r="Q235" s="5">
        <v>9.5352000000000002E-4</v>
      </c>
      <c r="R235" s="5">
        <v>9.5122700000000002E-4</v>
      </c>
      <c r="S235" s="5">
        <v>9.5326500000000002E-4</v>
      </c>
      <c r="T235" s="5">
        <v>9.5162100000000004E-4</v>
      </c>
      <c r="U235" s="5">
        <v>9.5232200000000002E-4</v>
      </c>
      <c r="V235" s="5">
        <v>9.5024699999999998E-4</v>
      </c>
      <c r="W235" s="5">
        <v>9.5107099999999995E-4</v>
      </c>
      <c r="X235" s="5">
        <v>9.5045500000000001E-4</v>
      </c>
      <c r="Y235" s="19">
        <v>1.6999999999999999E-3</v>
      </c>
    </row>
    <row r="236" spans="2:25" x14ac:dyDescent="0.25">
      <c r="C236" s="1" t="s">
        <v>6</v>
      </c>
      <c r="D236" s="5">
        <f>MIN(E235:X235)</f>
        <v>9.4918499999999996E-4</v>
      </c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19"/>
    </row>
    <row r="237" spans="2:25" x14ac:dyDescent="0.25">
      <c r="C237" s="1" t="s">
        <v>5</v>
      </c>
      <c r="D237" s="5">
        <f>MAX(E235:X235)</f>
        <v>9.5502499999999997E-4</v>
      </c>
      <c r="E237" s="5" t="s">
        <v>14</v>
      </c>
      <c r="F237" s="5" t="s">
        <v>14</v>
      </c>
      <c r="G237" s="5" t="s">
        <v>14</v>
      </c>
      <c r="H237" s="5" t="s">
        <v>14</v>
      </c>
      <c r="I237" s="5" t="s">
        <v>14</v>
      </c>
      <c r="J237" s="5" t="s">
        <v>14</v>
      </c>
      <c r="K237" s="5" t="s">
        <v>14</v>
      </c>
      <c r="L237" s="5" t="s">
        <v>14</v>
      </c>
      <c r="M237" s="5" t="s">
        <v>14</v>
      </c>
      <c r="N237" s="5" t="s">
        <v>14</v>
      </c>
      <c r="O237" s="5" t="s">
        <v>14</v>
      </c>
      <c r="P237" s="5" t="s">
        <v>14</v>
      </c>
      <c r="Q237" s="5" t="s">
        <v>14</v>
      </c>
      <c r="R237" s="5" t="s">
        <v>14</v>
      </c>
      <c r="S237" s="5" t="s">
        <v>14</v>
      </c>
      <c r="T237" s="5" t="s">
        <v>14</v>
      </c>
      <c r="U237" s="5" t="s">
        <v>14</v>
      </c>
      <c r="V237" s="5" t="s">
        <v>14</v>
      </c>
      <c r="W237" s="5" t="s">
        <v>14</v>
      </c>
      <c r="X237" s="5" t="s">
        <v>14</v>
      </c>
      <c r="Y237" s="19" t="s">
        <v>113</v>
      </c>
    </row>
    <row r="238" spans="2:25" x14ac:dyDescent="0.25">
      <c r="C238" s="1" t="s">
        <v>4</v>
      </c>
      <c r="D238" s="5">
        <f>_xlfn.STDEV.S(E235:X235)</f>
        <v>1.5730017323575974E-6</v>
      </c>
      <c r="E238" s="5">
        <v>-11</v>
      </c>
      <c r="F238" s="5">
        <v>-11</v>
      </c>
      <c r="G238" s="5">
        <v>-11</v>
      </c>
      <c r="H238" s="5">
        <v>-11</v>
      </c>
      <c r="I238" s="5">
        <v>-11</v>
      </c>
      <c r="J238" s="5">
        <v>-11</v>
      </c>
      <c r="K238" s="5">
        <v>-11</v>
      </c>
      <c r="L238" s="5">
        <v>-11</v>
      </c>
      <c r="M238" s="5">
        <v>-11</v>
      </c>
      <c r="N238" s="5">
        <v>-11</v>
      </c>
      <c r="O238" s="5">
        <v>-11</v>
      </c>
      <c r="P238" s="5">
        <v>-11</v>
      </c>
      <c r="Q238" s="5">
        <v>-11</v>
      </c>
      <c r="R238" s="5">
        <v>-11</v>
      </c>
      <c r="S238" s="5">
        <v>-11</v>
      </c>
      <c r="T238" s="5">
        <v>-11</v>
      </c>
      <c r="U238" s="5">
        <v>-11</v>
      </c>
      <c r="V238" s="5">
        <v>-11</v>
      </c>
      <c r="W238" s="5">
        <v>-11</v>
      </c>
      <c r="X238" s="5">
        <v>-11</v>
      </c>
      <c r="Y238" s="19" t="s">
        <v>113</v>
      </c>
    </row>
    <row r="239" spans="2:25" ht="15.75" thickBot="1" x14ac:dyDescent="0.3">
      <c r="B239" s="4"/>
      <c r="C239" s="3" t="s">
        <v>0</v>
      </c>
      <c r="D239" s="2">
        <f>(D237-D236)/D238</f>
        <v>3.7126468966102695</v>
      </c>
      <c r="E239" s="5" t="s">
        <v>13</v>
      </c>
      <c r="F239" s="5" t="s">
        <v>13</v>
      </c>
      <c r="G239" s="5" t="s">
        <v>13</v>
      </c>
      <c r="H239" s="5" t="s">
        <v>13</v>
      </c>
      <c r="I239" s="5" t="s">
        <v>13</v>
      </c>
      <c r="J239" s="5" t="s">
        <v>13</v>
      </c>
      <c r="K239" s="5" t="s">
        <v>13</v>
      </c>
      <c r="L239" s="5" t="s">
        <v>13</v>
      </c>
      <c r="M239" s="5" t="s">
        <v>13</v>
      </c>
      <c r="N239" s="5" t="s">
        <v>13</v>
      </c>
      <c r="O239" s="5" t="s">
        <v>13</v>
      </c>
      <c r="P239" s="5" t="s">
        <v>13</v>
      </c>
      <c r="Q239" s="5" t="s">
        <v>13</v>
      </c>
      <c r="R239" s="5" t="s">
        <v>13</v>
      </c>
      <c r="S239" s="5" t="s">
        <v>13</v>
      </c>
      <c r="T239" s="5" t="s">
        <v>13</v>
      </c>
      <c r="U239" s="5" t="s">
        <v>13</v>
      </c>
      <c r="V239" s="5" t="s">
        <v>13</v>
      </c>
      <c r="W239" s="5" t="s">
        <v>13</v>
      </c>
      <c r="X239" s="5" t="s">
        <v>13</v>
      </c>
      <c r="Y239" s="19">
        <v>0</v>
      </c>
    </row>
    <row r="240" spans="2:25" ht="17.25" x14ac:dyDescent="0.25">
      <c r="B240" s="1" t="s">
        <v>45</v>
      </c>
      <c r="C240" s="8" t="s">
        <v>44</v>
      </c>
      <c r="D240" s="5">
        <f>AVERAGE(E240:X240)</f>
        <v>2.0845030000000003E-5</v>
      </c>
      <c r="E240" s="5">
        <v>2.0832999999999999E-5</v>
      </c>
      <c r="F240" s="5">
        <v>2.08429E-5</v>
      </c>
      <c r="G240" s="5">
        <v>2.08554E-5</v>
      </c>
      <c r="H240" s="5">
        <v>2.08414E-5</v>
      </c>
      <c r="I240" s="5">
        <v>2.0840400000000001E-5</v>
      </c>
      <c r="J240" s="5">
        <v>2.08706E-5</v>
      </c>
      <c r="K240" s="5">
        <v>2.0879100000000001E-5</v>
      </c>
      <c r="L240" s="5">
        <v>2.08444E-5</v>
      </c>
      <c r="M240" s="5">
        <v>2.08645E-5</v>
      </c>
      <c r="N240" s="5">
        <v>2.0863400000000001E-5</v>
      </c>
      <c r="O240" s="5">
        <v>2.0829999999999999E-5</v>
      </c>
      <c r="P240" s="5">
        <v>2.0834599999999999E-5</v>
      </c>
      <c r="Q240" s="5">
        <v>2.0837799999999999E-5</v>
      </c>
      <c r="R240" s="5">
        <v>2.08538E-5</v>
      </c>
      <c r="S240" s="5">
        <v>2.0831599999999999E-5</v>
      </c>
      <c r="T240" s="5">
        <v>2.0842000000000001E-5</v>
      </c>
      <c r="U240" s="5">
        <v>2.08353E-5</v>
      </c>
      <c r="V240" s="5">
        <v>2.08367E-5</v>
      </c>
      <c r="W240" s="5">
        <v>2.0841700000000001E-5</v>
      </c>
      <c r="X240" s="5">
        <v>2.0822000000000002E-5</v>
      </c>
      <c r="Y240" s="19">
        <v>8.0000000000000004E-4</v>
      </c>
    </row>
    <row r="241" spans="2:25" x14ac:dyDescent="0.25">
      <c r="C241" s="1" t="s">
        <v>6</v>
      </c>
      <c r="D241" s="5">
        <f>MIN(E240:X240)</f>
        <v>2.0822000000000002E-5</v>
      </c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19"/>
    </row>
    <row r="242" spans="2:25" x14ac:dyDescent="0.25">
      <c r="C242" s="1" t="s">
        <v>5</v>
      </c>
      <c r="D242" s="5">
        <f>MAX(E240:X240)</f>
        <v>2.0879100000000001E-5</v>
      </c>
      <c r="E242" s="5" t="s">
        <v>14</v>
      </c>
      <c r="F242" s="5" t="s">
        <v>14</v>
      </c>
      <c r="G242" s="5" t="s">
        <v>14</v>
      </c>
      <c r="H242" s="5" t="s">
        <v>14</v>
      </c>
      <c r="I242" s="5" t="s">
        <v>14</v>
      </c>
      <c r="J242" s="5" t="s">
        <v>14</v>
      </c>
      <c r="K242" s="5" t="s">
        <v>14</v>
      </c>
      <c r="L242" s="5" t="s">
        <v>14</v>
      </c>
      <c r="M242" s="5" t="s">
        <v>14</v>
      </c>
      <c r="N242" s="5" t="s">
        <v>14</v>
      </c>
      <c r="O242" s="5" t="s">
        <v>14</v>
      </c>
      <c r="P242" s="5" t="s">
        <v>14</v>
      </c>
      <c r="Q242" s="5" t="s">
        <v>14</v>
      </c>
      <c r="R242" s="5" t="s">
        <v>14</v>
      </c>
      <c r="S242" s="5" t="s">
        <v>14</v>
      </c>
      <c r="T242" s="5" t="s">
        <v>14</v>
      </c>
      <c r="U242" s="5" t="s">
        <v>14</v>
      </c>
      <c r="V242" s="5" t="s">
        <v>14</v>
      </c>
      <c r="W242" s="5" t="s">
        <v>14</v>
      </c>
      <c r="X242" s="5" t="s">
        <v>14</v>
      </c>
      <c r="Y242" s="19" t="s">
        <v>113</v>
      </c>
    </row>
    <row r="243" spans="2:25" x14ac:dyDescent="0.25">
      <c r="C243" s="1" t="s">
        <v>4</v>
      </c>
      <c r="D243" s="5">
        <f>_xlfn.STDEV.S(E240:X240)</f>
        <v>1.4835735661961199E-8</v>
      </c>
      <c r="E243" s="5">
        <v>-11</v>
      </c>
      <c r="F243" s="5">
        <v>-11</v>
      </c>
      <c r="G243" s="5">
        <v>-11</v>
      </c>
      <c r="H243" s="5">
        <v>-11</v>
      </c>
      <c r="I243" s="5">
        <v>-11</v>
      </c>
      <c r="J243" s="5">
        <v>-11</v>
      </c>
      <c r="K243" s="5">
        <v>-11</v>
      </c>
      <c r="L243" s="5">
        <v>-11</v>
      </c>
      <c r="M243" s="5">
        <v>-11</v>
      </c>
      <c r="N243" s="5">
        <v>-11</v>
      </c>
      <c r="O243" s="5">
        <v>-11</v>
      </c>
      <c r="P243" s="5">
        <v>-11</v>
      </c>
      <c r="Q243" s="5">
        <v>-11</v>
      </c>
      <c r="R243" s="5">
        <v>-11</v>
      </c>
      <c r="S243" s="5">
        <v>-11</v>
      </c>
      <c r="T243" s="5">
        <v>-11</v>
      </c>
      <c r="U243" s="5">
        <v>-11</v>
      </c>
      <c r="V243" s="5">
        <v>-11</v>
      </c>
      <c r="W243" s="5">
        <v>-11</v>
      </c>
      <c r="X243" s="5">
        <v>-11</v>
      </c>
      <c r="Y243" s="19" t="s">
        <v>113</v>
      </c>
    </row>
    <row r="244" spans="2:25" ht="15.75" thickBot="1" x14ac:dyDescent="0.3">
      <c r="B244" s="4"/>
      <c r="C244" s="3" t="s">
        <v>0</v>
      </c>
      <c r="D244" s="2">
        <f>(D242-D241)/D243</f>
        <v>3.8488148684398675</v>
      </c>
      <c r="E244" s="5" t="s">
        <v>13</v>
      </c>
      <c r="F244" s="5" t="s">
        <v>13</v>
      </c>
      <c r="G244" s="5" t="s">
        <v>13</v>
      </c>
      <c r="H244" s="5" t="s">
        <v>13</v>
      </c>
      <c r="I244" s="5" t="s">
        <v>13</v>
      </c>
      <c r="J244" s="5" t="s">
        <v>13</v>
      </c>
      <c r="K244" s="5" t="s">
        <v>13</v>
      </c>
      <c r="L244" s="5" t="s">
        <v>13</v>
      </c>
      <c r="M244" s="5" t="s">
        <v>13</v>
      </c>
      <c r="N244" s="5" t="s">
        <v>13</v>
      </c>
      <c r="O244" s="5" t="s">
        <v>13</v>
      </c>
      <c r="P244" s="5" t="s">
        <v>13</v>
      </c>
      <c r="Q244" s="5" t="s">
        <v>13</v>
      </c>
      <c r="R244" s="5" t="s">
        <v>13</v>
      </c>
      <c r="S244" s="5" t="s">
        <v>13</v>
      </c>
      <c r="T244" s="5" t="s">
        <v>13</v>
      </c>
      <c r="U244" s="5" t="s">
        <v>13</v>
      </c>
      <c r="V244" s="5" t="s">
        <v>13</v>
      </c>
      <c r="W244" s="5" t="s">
        <v>13</v>
      </c>
      <c r="X244" s="5" t="s">
        <v>13</v>
      </c>
      <c r="Y244" s="19">
        <v>0</v>
      </c>
    </row>
    <row r="245" spans="2:25" ht="17.25" x14ac:dyDescent="0.25">
      <c r="B245" s="1" t="s">
        <v>43</v>
      </c>
      <c r="C245" s="8" t="s">
        <v>42</v>
      </c>
      <c r="D245" s="5">
        <f>AVERAGE(E245:X245)</f>
        <v>2.348985E-5</v>
      </c>
      <c r="E245" s="5">
        <v>2.34743E-5</v>
      </c>
      <c r="F245" s="5">
        <v>2.3487599999999999E-5</v>
      </c>
      <c r="G245" s="5">
        <v>2.35098E-5</v>
      </c>
      <c r="H245" s="5">
        <v>2.3484400000000002E-5</v>
      </c>
      <c r="I245" s="5">
        <v>2.3485800000000001E-5</v>
      </c>
      <c r="J245" s="5">
        <v>2.35236E-5</v>
      </c>
      <c r="K245" s="5">
        <v>2.35194E-5</v>
      </c>
      <c r="L245" s="5">
        <v>2.34898E-5</v>
      </c>
      <c r="M245" s="5">
        <v>2.3512000000000001E-5</v>
      </c>
      <c r="N245" s="5">
        <v>2.3500099999999999E-5</v>
      </c>
      <c r="O245" s="5">
        <v>2.34819E-5</v>
      </c>
      <c r="P245" s="5">
        <v>2.3479500000000001E-5</v>
      </c>
      <c r="Q245" s="5">
        <v>2.34743E-5</v>
      </c>
      <c r="R245" s="5">
        <v>2.3496799999999998E-5</v>
      </c>
      <c r="S245" s="5">
        <v>2.3470699999999999E-5</v>
      </c>
      <c r="T245" s="5">
        <v>2.3484799999999999E-5</v>
      </c>
      <c r="U245" s="5">
        <v>2.34838E-5</v>
      </c>
      <c r="V245" s="5">
        <v>2.34912E-5</v>
      </c>
      <c r="W245" s="5">
        <v>2.3484899999999999E-5</v>
      </c>
      <c r="X245" s="5">
        <v>2.3462300000000001E-5</v>
      </c>
      <c r="Y245" s="19">
        <v>8.0000000000000004E-4</v>
      </c>
    </row>
    <row r="246" spans="2:25" x14ac:dyDescent="0.25">
      <c r="C246" s="1" t="s">
        <v>6</v>
      </c>
      <c r="D246" s="5">
        <f>MIN(E245:X245)</f>
        <v>2.3462300000000001E-5</v>
      </c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19"/>
    </row>
    <row r="247" spans="2:25" x14ac:dyDescent="0.25">
      <c r="C247" s="1" t="s">
        <v>5</v>
      </c>
      <c r="D247" s="5">
        <f>MAX(E245:X245)</f>
        <v>2.35236E-5</v>
      </c>
      <c r="E247" s="5" t="s">
        <v>14</v>
      </c>
      <c r="F247" s="5" t="s">
        <v>14</v>
      </c>
      <c r="G247" s="5" t="s">
        <v>14</v>
      </c>
      <c r="H247" s="5" t="s">
        <v>14</v>
      </c>
      <c r="I247" s="5" t="s">
        <v>14</v>
      </c>
      <c r="J247" s="5" t="s">
        <v>14</v>
      </c>
      <c r="K247" s="5" t="s">
        <v>14</v>
      </c>
      <c r="L247" s="5" t="s">
        <v>14</v>
      </c>
      <c r="M247" s="5" t="s">
        <v>14</v>
      </c>
      <c r="N247" s="5" t="s">
        <v>14</v>
      </c>
      <c r="O247" s="5" t="s">
        <v>14</v>
      </c>
      <c r="P247" s="5" t="s">
        <v>14</v>
      </c>
      <c r="Q247" s="5" t="s">
        <v>14</v>
      </c>
      <c r="R247" s="5" t="s">
        <v>14</v>
      </c>
      <c r="S247" s="5" t="s">
        <v>14</v>
      </c>
      <c r="T247" s="5" t="s">
        <v>14</v>
      </c>
      <c r="U247" s="5" t="s">
        <v>14</v>
      </c>
      <c r="V247" s="5" t="s">
        <v>14</v>
      </c>
      <c r="W247" s="5" t="s">
        <v>14</v>
      </c>
      <c r="X247" s="5" t="s">
        <v>14</v>
      </c>
      <c r="Y247" s="19" t="s">
        <v>113</v>
      </c>
    </row>
    <row r="248" spans="2:25" x14ac:dyDescent="0.25">
      <c r="C248" s="1" t="s">
        <v>4</v>
      </c>
      <c r="D248" s="5">
        <f>_xlfn.STDEV.S(E245:X245)</f>
        <v>1.6179112590328483E-8</v>
      </c>
      <c r="E248" s="5">
        <v>-11</v>
      </c>
      <c r="F248" s="5">
        <v>-11</v>
      </c>
      <c r="G248" s="5">
        <v>-11</v>
      </c>
      <c r="H248" s="5">
        <v>-11</v>
      </c>
      <c r="I248" s="5">
        <v>-11</v>
      </c>
      <c r="J248" s="5">
        <v>-11</v>
      </c>
      <c r="K248" s="5">
        <v>-11</v>
      </c>
      <c r="L248" s="5">
        <v>-11</v>
      </c>
      <c r="M248" s="5">
        <v>-11</v>
      </c>
      <c r="N248" s="5">
        <v>-11</v>
      </c>
      <c r="O248" s="5">
        <v>-11</v>
      </c>
      <c r="P248" s="5">
        <v>-11</v>
      </c>
      <c r="Q248" s="5">
        <v>-11</v>
      </c>
      <c r="R248" s="5">
        <v>-11</v>
      </c>
      <c r="S248" s="5">
        <v>-11</v>
      </c>
      <c r="T248" s="5">
        <v>-11</v>
      </c>
      <c r="U248" s="5">
        <v>-11</v>
      </c>
      <c r="V248" s="5">
        <v>-11</v>
      </c>
      <c r="W248" s="5">
        <v>-11</v>
      </c>
      <c r="X248" s="5">
        <v>-11</v>
      </c>
      <c r="Y248" s="19" t="s">
        <v>113</v>
      </c>
    </row>
    <row r="249" spans="2:25" ht="15.75" thickBot="1" x14ac:dyDescent="0.3">
      <c r="B249" s="4"/>
      <c r="C249" s="3" t="s">
        <v>0</v>
      </c>
      <c r="D249" s="2">
        <f>(D247-D246)/D248</f>
        <v>3.7888357385338103</v>
      </c>
      <c r="E249" s="5" t="s">
        <v>13</v>
      </c>
      <c r="F249" s="5" t="s">
        <v>13</v>
      </c>
      <c r="G249" s="5" t="s">
        <v>13</v>
      </c>
      <c r="H249" s="5" t="s">
        <v>13</v>
      </c>
      <c r="I249" s="5" t="s">
        <v>13</v>
      </c>
      <c r="J249" s="5" t="s">
        <v>13</v>
      </c>
      <c r="K249" s="5" t="s">
        <v>13</v>
      </c>
      <c r="L249" s="5" t="s">
        <v>13</v>
      </c>
      <c r="M249" s="5" t="s">
        <v>13</v>
      </c>
      <c r="N249" s="5" t="s">
        <v>13</v>
      </c>
      <c r="O249" s="5" t="s">
        <v>13</v>
      </c>
      <c r="P249" s="5" t="s">
        <v>13</v>
      </c>
      <c r="Q249" s="5" t="s">
        <v>13</v>
      </c>
      <c r="R249" s="5" t="s">
        <v>13</v>
      </c>
      <c r="S249" s="5" t="s">
        <v>13</v>
      </c>
      <c r="T249" s="5" t="s">
        <v>13</v>
      </c>
      <c r="U249" s="5" t="s">
        <v>13</v>
      </c>
      <c r="V249" s="5" t="s">
        <v>13</v>
      </c>
      <c r="W249" s="5" t="s">
        <v>13</v>
      </c>
      <c r="X249" s="5" t="s">
        <v>13</v>
      </c>
      <c r="Y249" s="19">
        <v>0</v>
      </c>
    </row>
    <row r="250" spans="2:25" ht="17.25" x14ac:dyDescent="0.25">
      <c r="B250" s="1" t="s">
        <v>41</v>
      </c>
      <c r="C250" s="8" t="s">
        <v>40</v>
      </c>
      <c r="D250" s="5">
        <f>AVERAGE(E250:X250)</f>
        <v>7.3508060000000019E-5</v>
      </c>
      <c r="E250" s="5">
        <v>7.3211000000000001E-5</v>
      </c>
      <c r="F250" s="5">
        <v>7.3831499999999999E-5</v>
      </c>
      <c r="G250" s="5">
        <v>7.2853600000000003E-5</v>
      </c>
      <c r="H250" s="5">
        <v>7.3774699999999997E-5</v>
      </c>
      <c r="I250" s="5">
        <v>7.3590600000000007E-5</v>
      </c>
      <c r="J250" s="5">
        <v>7.39524E-5</v>
      </c>
      <c r="K250" s="5">
        <v>7.4060000000000006E-5</v>
      </c>
      <c r="L250" s="5">
        <v>7.3128599999999996E-5</v>
      </c>
      <c r="M250" s="5">
        <v>7.3742600000000001E-5</v>
      </c>
      <c r="N250" s="5">
        <v>7.4032300000000006E-5</v>
      </c>
      <c r="O250" s="5">
        <v>7.3271799999999999E-5</v>
      </c>
      <c r="P250" s="5">
        <v>7.3457700000000007E-5</v>
      </c>
      <c r="Q250" s="5">
        <v>7.3447200000000004E-5</v>
      </c>
      <c r="R250" s="5">
        <v>7.3480599999999996E-5</v>
      </c>
      <c r="S250" s="5">
        <v>7.3991600000000005E-5</v>
      </c>
      <c r="T250" s="5">
        <v>7.3333799999999999E-5</v>
      </c>
      <c r="U250" s="5">
        <v>7.3838500000000001E-5</v>
      </c>
      <c r="V250" s="5">
        <v>7.2826700000000005E-5</v>
      </c>
      <c r="W250" s="5">
        <v>7.3076699999999998E-5</v>
      </c>
      <c r="X250" s="5">
        <v>7.3259300000000005E-5</v>
      </c>
      <c r="Y250" s="19">
        <v>5.5999999999999999E-3</v>
      </c>
    </row>
    <row r="251" spans="2:25" x14ac:dyDescent="0.25">
      <c r="C251" s="1" t="s">
        <v>6</v>
      </c>
      <c r="D251" s="5">
        <f>MIN(E250:X250)</f>
        <v>7.2826700000000005E-5</v>
      </c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19"/>
    </row>
    <row r="252" spans="2:25" x14ac:dyDescent="0.25">
      <c r="C252" s="1" t="s">
        <v>5</v>
      </c>
      <c r="D252" s="5">
        <f>MAX(E250:X250)</f>
        <v>7.4060000000000006E-5</v>
      </c>
      <c r="E252" s="5" t="s">
        <v>14</v>
      </c>
      <c r="F252" s="5" t="s">
        <v>14</v>
      </c>
      <c r="G252" s="5" t="s">
        <v>14</v>
      </c>
      <c r="H252" s="5" t="s">
        <v>14</v>
      </c>
      <c r="I252" s="5" t="s">
        <v>14</v>
      </c>
      <c r="J252" s="5" t="s">
        <v>14</v>
      </c>
      <c r="K252" s="5" t="s">
        <v>14</v>
      </c>
      <c r="L252" s="5" t="s">
        <v>14</v>
      </c>
      <c r="M252" s="5" t="s">
        <v>14</v>
      </c>
      <c r="N252" s="5" t="s">
        <v>14</v>
      </c>
      <c r="O252" s="5" t="s">
        <v>14</v>
      </c>
      <c r="P252" s="5" t="s">
        <v>14</v>
      </c>
      <c r="Q252" s="5" t="s">
        <v>14</v>
      </c>
      <c r="R252" s="5" t="s">
        <v>14</v>
      </c>
      <c r="S252" s="5" t="s">
        <v>14</v>
      </c>
      <c r="T252" s="5" t="s">
        <v>14</v>
      </c>
      <c r="U252" s="5" t="s">
        <v>14</v>
      </c>
      <c r="V252" s="5" t="s">
        <v>14</v>
      </c>
      <c r="W252" s="5" t="s">
        <v>14</v>
      </c>
      <c r="X252" s="5" t="s">
        <v>14</v>
      </c>
      <c r="Y252" s="19" t="s">
        <v>113</v>
      </c>
    </row>
    <row r="253" spans="2:25" x14ac:dyDescent="0.25">
      <c r="C253" s="1" t="s">
        <v>4</v>
      </c>
      <c r="D253" s="5">
        <f>_xlfn.STDEV.S(E250:X250)</f>
        <v>3.8548489000355519E-7</v>
      </c>
      <c r="E253" s="5">
        <v>-11</v>
      </c>
      <c r="F253" s="5">
        <v>-11</v>
      </c>
      <c r="G253" s="5">
        <v>-11</v>
      </c>
      <c r="H253" s="5">
        <v>-11</v>
      </c>
      <c r="I253" s="5">
        <v>-11</v>
      </c>
      <c r="J253" s="5">
        <v>-11</v>
      </c>
      <c r="K253" s="5">
        <v>-11</v>
      </c>
      <c r="L253" s="5">
        <v>-11</v>
      </c>
      <c r="M253" s="5">
        <v>-11</v>
      </c>
      <c r="N253" s="5">
        <v>-11</v>
      </c>
      <c r="O253" s="5">
        <v>-11</v>
      </c>
      <c r="P253" s="5">
        <v>-11</v>
      </c>
      <c r="Q253" s="5">
        <v>-11</v>
      </c>
      <c r="R253" s="5">
        <v>-11</v>
      </c>
      <c r="S253" s="5">
        <v>-11</v>
      </c>
      <c r="T253" s="5">
        <v>-11</v>
      </c>
      <c r="U253" s="5">
        <v>-11</v>
      </c>
      <c r="V253" s="5">
        <v>-11</v>
      </c>
      <c r="W253" s="5">
        <v>-11</v>
      </c>
      <c r="X253" s="5">
        <v>-11</v>
      </c>
      <c r="Y253" s="19" t="s">
        <v>113</v>
      </c>
    </row>
    <row r="254" spans="2:25" ht="15.75" thickBot="1" x14ac:dyDescent="0.3">
      <c r="B254" s="4"/>
      <c r="C254" s="3" t="s">
        <v>0</v>
      </c>
      <c r="D254" s="2">
        <f>(D252-D251)/D253</f>
        <v>3.1993471909849078</v>
      </c>
      <c r="E254" s="5" t="s">
        <v>13</v>
      </c>
      <c r="F254" s="5" t="s">
        <v>13</v>
      </c>
      <c r="G254" s="5" t="s">
        <v>13</v>
      </c>
      <c r="H254" s="5" t="s">
        <v>13</v>
      </c>
      <c r="I254" s="5" t="s">
        <v>13</v>
      </c>
      <c r="J254" s="5" t="s">
        <v>13</v>
      </c>
      <c r="K254" s="5" t="s">
        <v>13</v>
      </c>
      <c r="L254" s="5" t="s">
        <v>13</v>
      </c>
      <c r="M254" s="5" t="s">
        <v>13</v>
      </c>
      <c r="N254" s="5" t="s">
        <v>13</v>
      </c>
      <c r="O254" s="5" t="s">
        <v>13</v>
      </c>
      <c r="P254" s="5" t="s">
        <v>13</v>
      </c>
      <c r="Q254" s="5" t="s">
        <v>13</v>
      </c>
      <c r="R254" s="5" t="s">
        <v>13</v>
      </c>
      <c r="S254" s="5" t="s">
        <v>13</v>
      </c>
      <c r="T254" s="5" t="s">
        <v>13</v>
      </c>
      <c r="U254" s="5" t="s">
        <v>13</v>
      </c>
      <c r="V254" s="5" t="s">
        <v>13</v>
      </c>
      <c r="W254" s="5" t="s">
        <v>13</v>
      </c>
      <c r="X254" s="5" t="s">
        <v>13</v>
      </c>
      <c r="Y254" s="19">
        <v>0</v>
      </c>
    </row>
    <row r="255" spans="2:25" ht="17.25" x14ac:dyDescent="0.25">
      <c r="B255" s="1" t="s">
        <v>39</v>
      </c>
      <c r="C255" s="8" t="s">
        <v>38</v>
      </c>
      <c r="D255" s="5">
        <f>AVERAGE(E255:X255)</f>
        <v>1.4303535E-5</v>
      </c>
      <c r="E255" s="5">
        <v>1.4184499999999999E-5</v>
      </c>
      <c r="F255" s="5">
        <v>1.47185E-5</v>
      </c>
      <c r="G255" s="5">
        <v>1.32938E-5</v>
      </c>
      <c r="H255" s="5">
        <v>1.4874900000000001E-5</v>
      </c>
      <c r="I255" s="5">
        <v>1.47988E-5</v>
      </c>
      <c r="J255" s="5">
        <v>1.4375100000000001E-5</v>
      </c>
      <c r="K255" s="5">
        <v>1.4114800000000001E-5</v>
      </c>
      <c r="L255" s="5">
        <v>1.4063000000000001E-5</v>
      </c>
      <c r="M255" s="5">
        <v>1.4131899999999999E-5</v>
      </c>
      <c r="N255" s="5">
        <v>1.53558E-5</v>
      </c>
      <c r="O255" s="5">
        <v>1.43626E-5</v>
      </c>
      <c r="P255" s="5">
        <v>1.4421500000000001E-5</v>
      </c>
      <c r="Q255" s="5">
        <v>1.41114E-5</v>
      </c>
      <c r="R255" s="5">
        <v>1.42968E-5</v>
      </c>
      <c r="S255" s="5">
        <v>1.45539E-5</v>
      </c>
      <c r="T255" s="5">
        <v>1.38563E-5</v>
      </c>
      <c r="U255" s="5">
        <v>1.45348E-5</v>
      </c>
      <c r="V255" s="5">
        <v>1.4566700000000001E-5</v>
      </c>
      <c r="W255" s="5">
        <v>1.42923E-5</v>
      </c>
      <c r="X255" s="5">
        <v>1.31633E-5</v>
      </c>
      <c r="Y255" s="19">
        <v>4.6899999999999997E-2</v>
      </c>
    </row>
    <row r="256" spans="2:25" x14ac:dyDescent="0.25">
      <c r="C256" s="1" t="s">
        <v>6</v>
      </c>
      <c r="D256" s="5">
        <f>MIN(E255:X255)</f>
        <v>1.31633E-5</v>
      </c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19"/>
    </row>
    <row r="257" spans="2:25" x14ac:dyDescent="0.25">
      <c r="C257" s="1" t="s">
        <v>5</v>
      </c>
      <c r="D257" s="5">
        <f>MAX(E255:X255)</f>
        <v>1.53558E-5</v>
      </c>
      <c r="E257" s="5" t="s">
        <v>14</v>
      </c>
      <c r="F257" s="5" t="s">
        <v>14</v>
      </c>
      <c r="G257" s="5" t="s">
        <v>14</v>
      </c>
      <c r="H257" s="5" t="s">
        <v>14</v>
      </c>
      <c r="I257" s="5" t="s">
        <v>14</v>
      </c>
      <c r="J257" s="5" t="s">
        <v>14</v>
      </c>
      <c r="K257" s="5" t="s">
        <v>14</v>
      </c>
      <c r="L257" s="5" t="s">
        <v>14</v>
      </c>
      <c r="M257" s="5" t="s">
        <v>14</v>
      </c>
      <c r="N257" s="5" t="s">
        <v>14</v>
      </c>
      <c r="O257" s="5" t="s">
        <v>14</v>
      </c>
      <c r="P257" s="5" t="s">
        <v>14</v>
      </c>
      <c r="Q257" s="5" t="s">
        <v>14</v>
      </c>
      <c r="R257" s="5" t="s">
        <v>14</v>
      </c>
      <c r="S257" s="5" t="s">
        <v>14</v>
      </c>
      <c r="T257" s="5" t="s">
        <v>14</v>
      </c>
      <c r="U257" s="5" t="s">
        <v>14</v>
      </c>
      <c r="V257" s="5" t="s">
        <v>14</v>
      </c>
      <c r="W257" s="5" t="s">
        <v>14</v>
      </c>
      <c r="X257" s="5" t="s">
        <v>14</v>
      </c>
      <c r="Y257" s="19" t="s">
        <v>113</v>
      </c>
    </row>
    <row r="258" spans="2:25" x14ac:dyDescent="0.25">
      <c r="C258" s="1" t="s">
        <v>4</v>
      </c>
      <c r="D258" s="5">
        <f>_xlfn.STDEV.S(E255:X255)</f>
        <v>5.0016123639756093E-7</v>
      </c>
      <c r="E258" s="5">
        <v>-11</v>
      </c>
      <c r="F258" s="5">
        <v>-11</v>
      </c>
      <c r="G258" s="5">
        <v>-11</v>
      </c>
      <c r="H258" s="5">
        <v>-11</v>
      </c>
      <c r="I258" s="5">
        <v>-11</v>
      </c>
      <c r="J258" s="5">
        <v>-11</v>
      </c>
      <c r="K258" s="5">
        <v>-11</v>
      </c>
      <c r="L258" s="5">
        <v>-11</v>
      </c>
      <c r="M258" s="5">
        <v>-11</v>
      </c>
      <c r="N258" s="5">
        <v>-11</v>
      </c>
      <c r="O258" s="5">
        <v>-11</v>
      </c>
      <c r="P258" s="5">
        <v>-11</v>
      </c>
      <c r="Q258" s="5">
        <v>-11</v>
      </c>
      <c r="R258" s="5">
        <v>-11</v>
      </c>
      <c r="S258" s="5">
        <v>-11</v>
      </c>
      <c r="T258" s="5">
        <v>-11</v>
      </c>
      <c r="U258" s="5">
        <v>-11</v>
      </c>
      <c r="V258" s="5">
        <v>-11</v>
      </c>
      <c r="W258" s="5">
        <v>-11</v>
      </c>
      <c r="X258" s="5">
        <v>-11</v>
      </c>
      <c r="Y258" s="19" t="s">
        <v>113</v>
      </c>
    </row>
    <row r="259" spans="2:25" ht="15.75" thickBot="1" x14ac:dyDescent="0.3">
      <c r="B259" s="4"/>
      <c r="C259" s="3" t="s">
        <v>0</v>
      </c>
      <c r="D259" s="2">
        <f>(D257-D256)/D258</f>
        <v>4.3835864126368582</v>
      </c>
      <c r="E259" s="5" t="s">
        <v>13</v>
      </c>
      <c r="F259" s="5" t="s">
        <v>13</v>
      </c>
      <c r="G259" s="5" t="s">
        <v>13</v>
      </c>
      <c r="H259" s="5" t="s">
        <v>13</v>
      </c>
      <c r="I259" s="5" t="s">
        <v>13</v>
      </c>
      <c r="J259" s="5" t="s">
        <v>13</v>
      </c>
      <c r="K259" s="5" t="s">
        <v>13</v>
      </c>
      <c r="L259" s="5" t="s">
        <v>13</v>
      </c>
      <c r="M259" s="5" t="s">
        <v>13</v>
      </c>
      <c r="N259" s="5" t="s">
        <v>13</v>
      </c>
      <c r="O259" s="5" t="s">
        <v>13</v>
      </c>
      <c r="P259" s="5" t="s">
        <v>13</v>
      </c>
      <c r="Q259" s="5" t="s">
        <v>13</v>
      </c>
      <c r="R259" s="5" t="s">
        <v>13</v>
      </c>
      <c r="S259" s="5" t="s">
        <v>13</v>
      </c>
      <c r="T259" s="5" t="s">
        <v>13</v>
      </c>
      <c r="U259" s="5" t="s">
        <v>13</v>
      </c>
      <c r="V259" s="5" t="s">
        <v>13</v>
      </c>
      <c r="W259" s="5" t="s">
        <v>13</v>
      </c>
      <c r="X259" s="5" t="s">
        <v>13</v>
      </c>
      <c r="Y259" s="19">
        <v>0</v>
      </c>
    </row>
    <row r="260" spans="2:25" ht="17.25" x14ac:dyDescent="0.25">
      <c r="B260" s="1" t="s">
        <v>37</v>
      </c>
      <c r="C260" s="8" t="s">
        <v>36</v>
      </c>
      <c r="D260" s="5">
        <f>AVERAGE(E260:X260)</f>
        <v>9.3262899999999998E-5</v>
      </c>
      <c r="E260" s="5">
        <v>9.3259999999999998E-5</v>
      </c>
      <c r="F260" s="5">
        <v>9.3243200000000002E-5</v>
      </c>
      <c r="G260" s="5">
        <v>9.3323600000000002E-5</v>
      </c>
      <c r="H260" s="5">
        <v>9.3236600000000001E-5</v>
      </c>
      <c r="I260" s="5">
        <v>9.3237200000000002E-5</v>
      </c>
      <c r="J260" s="5">
        <v>9.3374800000000006E-5</v>
      </c>
      <c r="K260" s="5">
        <v>9.3386899999999999E-5</v>
      </c>
      <c r="L260" s="5">
        <v>9.32424E-5</v>
      </c>
      <c r="M260" s="5">
        <v>9.3327999999999998E-5</v>
      </c>
      <c r="N260" s="5">
        <v>9.3316800000000001E-5</v>
      </c>
      <c r="O260" s="5">
        <v>9.3240399999999996E-5</v>
      </c>
      <c r="P260" s="5">
        <v>9.3209799999999997E-5</v>
      </c>
      <c r="Q260" s="5">
        <v>9.3213000000000004E-5</v>
      </c>
      <c r="R260" s="5">
        <v>9.3314900000000003E-5</v>
      </c>
      <c r="S260" s="5">
        <v>9.3165500000000001E-5</v>
      </c>
      <c r="T260" s="5">
        <v>9.3238000000000004E-5</v>
      </c>
      <c r="U260" s="5">
        <v>9.3217899999999994E-5</v>
      </c>
      <c r="V260" s="5">
        <v>9.3276700000000001E-5</v>
      </c>
      <c r="W260" s="5">
        <v>9.3277700000000003E-5</v>
      </c>
      <c r="X260" s="5">
        <v>9.3154599999999997E-5</v>
      </c>
      <c r="Y260" s="19">
        <v>8.0000000000000004E-4</v>
      </c>
    </row>
    <row r="261" spans="2:25" x14ac:dyDescent="0.25">
      <c r="C261" s="1" t="s">
        <v>6</v>
      </c>
      <c r="D261" s="5">
        <f>MIN(E260:X260)</f>
        <v>9.3154599999999997E-5</v>
      </c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19"/>
    </row>
    <row r="262" spans="2:25" x14ac:dyDescent="0.25">
      <c r="C262" s="1" t="s">
        <v>5</v>
      </c>
      <c r="D262" s="5">
        <f>MAX(E260:X260)</f>
        <v>9.3386899999999999E-5</v>
      </c>
      <c r="E262" s="5" t="s">
        <v>14</v>
      </c>
      <c r="F262" s="5" t="s">
        <v>14</v>
      </c>
      <c r="G262" s="5" t="s">
        <v>14</v>
      </c>
      <c r="H262" s="5" t="s">
        <v>14</v>
      </c>
      <c r="I262" s="5" t="s">
        <v>14</v>
      </c>
      <c r="J262" s="5" t="s">
        <v>14</v>
      </c>
      <c r="K262" s="5" t="s">
        <v>14</v>
      </c>
      <c r="L262" s="5" t="s">
        <v>14</v>
      </c>
      <c r="M262" s="5" t="s">
        <v>14</v>
      </c>
      <c r="N262" s="5" t="s">
        <v>14</v>
      </c>
      <c r="O262" s="5" t="s">
        <v>14</v>
      </c>
      <c r="P262" s="5" t="s">
        <v>14</v>
      </c>
      <c r="Q262" s="5" t="s">
        <v>14</v>
      </c>
      <c r="R262" s="5" t="s">
        <v>14</v>
      </c>
      <c r="S262" s="5" t="s">
        <v>14</v>
      </c>
      <c r="T262" s="5" t="s">
        <v>14</v>
      </c>
      <c r="U262" s="5" t="s">
        <v>14</v>
      </c>
      <c r="V262" s="5" t="s">
        <v>14</v>
      </c>
      <c r="W262" s="5" t="s">
        <v>14</v>
      </c>
      <c r="X262" s="5" t="s">
        <v>14</v>
      </c>
      <c r="Y262" s="19" t="s">
        <v>113</v>
      </c>
    </row>
    <row r="263" spans="2:25" x14ac:dyDescent="0.25">
      <c r="C263" s="1" t="s">
        <v>4</v>
      </c>
      <c r="D263" s="5">
        <f>_xlfn.STDEV.S(E260:X260)</f>
        <v>6.2274544939072309E-8</v>
      </c>
      <c r="E263" s="5">
        <v>-11</v>
      </c>
      <c r="F263" s="5">
        <v>-11</v>
      </c>
      <c r="G263" s="5">
        <v>-11</v>
      </c>
      <c r="H263" s="5">
        <v>-11</v>
      </c>
      <c r="I263" s="5">
        <v>-11</v>
      </c>
      <c r="J263" s="5">
        <v>-11</v>
      </c>
      <c r="K263" s="5">
        <v>-11</v>
      </c>
      <c r="L263" s="5">
        <v>-11</v>
      </c>
      <c r="M263" s="5">
        <v>-11</v>
      </c>
      <c r="N263" s="5">
        <v>-11</v>
      </c>
      <c r="O263" s="5">
        <v>-11</v>
      </c>
      <c r="P263" s="5">
        <v>-11</v>
      </c>
      <c r="Q263" s="5">
        <v>-11</v>
      </c>
      <c r="R263" s="5">
        <v>-11</v>
      </c>
      <c r="S263" s="5">
        <v>-11</v>
      </c>
      <c r="T263" s="5">
        <v>-11</v>
      </c>
      <c r="U263" s="5">
        <v>-11</v>
      </c>
      <c r="V263" s="5">
        <v>-11</v>
      </c>
      <c r="W263" s="5">
        <v>-11</v>
      </c>
      <c r="X263" s="5">
        <v>-11</v>
      </c>
      <c r="Y263" s="19" t="s">
        <v>113</v>
      </c>
    </row>
    <row r="264" spans="2:25" ht="15.75" thickBot="1" x14ac:dyDescent="0.3">
      <c r="B264" s="4"/>
      <c r="C264" s="3" t="s">
        <v>0</v>
      </c>
      <c r="D264" s="2">
        <f>(D262-D261)/D263</f>
        <v>3.7302560817951709</v>
      </c>
      <c r="E264" s="5" t="s">
        <v>13</v>
      </c>
      <c r="F264" s="5" t="s">
        <v>13</v>
      </c>
      <c r="G264" s="5" t="s">
        <v>13</v>
      </c>
      <c r="H264" s="5" t="s">
        <v>13</v>
      </c>
      <c r="I264" s="5" t="s">
        <v>13</v>
      </c>
      <c r="J264" s="5" t="s">
        <v>13</v>
      </c>
      <c r="K264" s="5" t="s">
        <v>13</v>
      </c>
      <c r="L264" s="5" t="s">
        <v>13</v>
      </c>
      <c r="M264" s="5" t="s">
        <v>13</v>
      </c>
      <c r="N264" s="5" t="s">
        <v>13</v>
      </c>
      <c r="O264" s="5" t="s">
        <v>13</v>
      </c>
      <c r="P264" s="5" t="s">
        <v>13</v>
      </c>
      <c r="Q264" s="5" t="s">
        <v>13</v>
      </c>
      <c r="R264" s="5" t="s">
        <v>13</v>
      </c>
      <c r="S264" s="5" t="s">
        <v>13</v>
      </c>
      <c r="T264" s="5" t="s">
        <v>13</v>
      </c>
      <c r="U264" s="5" t="s">
        <v>13</v>
      </c>
      <c r="V264" s="5" t="s">
        <v>13</v>
      </c>
      <c r="W264" s="5" t="s">
        <v>13</v>
      </c>
      <c r="X264" s="5" t="s">
        <v>13</v>
      </c>
      <c r="Y264" s="19">
        <v>0</v>
      </c>
    </row>
    <row r="265" spans="2:25" ht="17.25" x14ac:dyDescent="0.25">
      <c r="B265" s="1" t="s">
        <v>35</v>
      </c>
      <c r="C265" s="8" t="s">
        <v>34</v>
      </c>
      <c r="D265" s="5">
        <f>AVERAGE(E265:X265)</f>
        <v>1.9617220000000001E-4</v>
      </c>
      <c r="E265" s="5">
        <v>1.9614799999999999E-4</v>
      </c>
      <c r="F265" s="5">
        <v>1.96169E-4</v>
      </c>
      <c r="G265" s="5">
        <v>1.9637100000000001E-4</v>
      </c>
      <c r="H265" s="5">
        <v>1.9613700000000001E-4</v>
      </c>
      <c r="I265" s="5">
        <v>1.9611300000000001E-4</v>
      </c>
      <c r="J265" s="5">
        <v>1.9645599999999999E-4</v>
      </c>
      <c r="K265" s="5">
        <v>1.9635599999999999E-4</v>
      </c>
      <c r="L265" s="5">
        <v>1.9613599999999999E-4</v>
      </c>
      <c r="M265" s="5">
        <v>1.96262E-4</v>
      </c>
      <c r="N265" s="5">
        <v>1.96217E-4</v>
      </c>
      <c r="O265" s="5">
        <v>1.9613200000000001E-4</v>
      </c>
      <c r="P265" s="5">
        <v>1.9603900000000001E-4</v>
      </c>
      <c r="Q265" s="5">
        <v>1.96021E-4</v>
      </c>
      <c r="R265" s="5">
        <v>1.9626600000000001E-4</v>
      </c>
      <c r="S265" s="5">
        <v>1.9594600000000001E-4</v>
      </c>
      <c r="T265" s="5">
        <v>1.9612000000000001E-4</v>
      </c>
      <c r="U265" s="5">
        <v>1.96078E-4</v>
      </c>
      <c r="V265" s="5">
        <v>1.9620099999999999E-4</v>
      </c>
      <c r="W265" s="5">
        <v>1.96293E-4</v>
      </c>
      <c r="X265" s="5">
        <v>1.95983E-4</v>
      </c>
      <c r="Y265" s="19">
        <v>8.0000000000000004E-4</v>
      </c>
    </row>
    <row r="266" spans="2:25" x14ac:dyDescent="0.25">
      <c r="C266" s="1" t="s">
        <v>6</v>
      </c>
      <c r="D266" s="5">
        <f>MIN(E265:X265)</f>
        <v>1.9594600000000001E-4</v>
      </c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19"/>
    </row>
    <row r="267" spans="2:25" x14ac:dyDescent="0.25">
      <c r="C267" s="1" t="s">
        <v>5</v>
      </c>
      <c r="D267" s="5">
        <f>MAX(E265:X265)</f>
        <v>1.9645599999999999E-4</v>
      </c>
      <c r="E267" s="5" t="s">
        <v>14</v>
      </c>
      <c r="F267" s="5" t="s">
        <v>14</v>
      </c>
      <c r="G267" s="5" t="s">
        <v>14</v>
      </c>
      <c r="H267" s="5" t="s">
        <v>14</v>
      </c>
      <c r="I267" s="5" t="s">
        <v>14</v>
      </c>
      <c r="J267" s="5" t="s">
        <v>14</v>
      </c>
      <c r="K267" s="5" t="s">
        <v>14</v>
      </c>
      <c r="L267" s="5" t="s">
        <v>14</v>
      </c>
      <c r="M267" s="5" t="s">
        <v>14</v>
      </c>
      <c r="N267" s="5" t="s">
        <v>14</v>
      </c>
      <c r="O267" s="5" t="s">
        <v>14</v>
      </c>
      <c r="P267" s="5" t="s">
        <v>14</v>
      </c>
      <c r="Q267" s="5" t="s">
        <v>14</v>
      </c>
      <c r="R267" s="5" t="s">
        <v>14</v>
      </c>
      <c r="S267" s="5" t="s">
        <v>14</v>
      </c>
      <c r="T267" s="5" t="s">
        <v>14</v>
      </c>
      <c r="U267" s="5" t="s">
        <v>14</v>
      </c>
      <c r="V267" s="5" t="s">
        <v>14</v>
      </c>
      <c r="W267" s="5" t="s">
        <v>14</v>
      </c>
      <c r="X267" s="5" t="s">
        <v>14</v>
      </c>
      <c r="Y267" s="19" t="s">
        <v>113</v>
      </c>
    </row>
    <row r="268" spans="2:25" x14ac:dyDescent="0.25">
      <c r="C268" s="1" t="s">
        <v>4</v>
      </c>
      <c r="D268" s="5">
        <f>_xlfn.STDEV.S(E265:X265)</f>
        <v>1.3289671494098099E-7</v>
      </c>
      <c r="E268" s="5">
        <v>-11</v>
      </c>
      <c r="F268" s="5">
        <v>-11</v>
      </c>
      <c r="G268" s="5">
        <v>-11</v>
      </c>
      <c r="H268" s="5">
        <v>-11</v>
      </c>
      <c r="I268" s="5">
        <v>-11</v>
      </c>
      <c r="J268" s="5">
        <v>-11</v>
      </c>
      <c r="K268" s="5">
        <v>-11</v>
      </c>
      <c r="L268" s="5">
        <v>-11</v>
      </c>
      <c r="M268" s="5">
        <v>-11</v>
      </c>
      <c r="N268" s="5">
        <v>-11</v>
      </c>
      <c r="O268" s="5">
        <v>-11</v>
      </c>
      <c r="P268" s="5">
        <v>-11</v>
      </c>
      <c r="Q268" s="5">
        <v>-11</v>
      </c>
      <c r="R268" s="5">
        <v>-11</v>
      </c>
      <c r="S268" s="5">
        <v>-11</v>
      </c>
      <c r="T268" s="5">
        <v>-11</v>
      </c>
      <c r="U268" s="5">
        <v>-11</v>
      </c>
      <c r="V268" s="5">
        <v>-11</v>
      </c>
      <c r="W268" s="5">
        <v>-11</v>
      </c>
      <c r="X268" s="5">
        <v>-11</v>
      </c>
      <c r="Y268" s="19" t="s">
        <v>113</v>
      </c>
    </row>
    <row r="269" spans="2:25" ht="15.75" thickBot="1" x14ac:dyDescent="0.3">
      <c r="B269" s="4"/>
      <c r="C269" s="3" t="s">
        <v>0</v>
      </c>
      <c r="D269" s="2">
        <f>(D267-D266)/D268</f>
        <v>3.8375666413309708</v>
      </c>
      <c r="E269" s="5" t="s">
        <v>13</v>
      </c>
      <c r="F269" s="5" t="s">
        <v>13</v>
      </c>
      <c r="G269" s="5" t="s">
        <v>13</v>
      </c>
      <c r="H269" s="5" t="s">
        <v>13</v>
      </c>
      <c r="I269" s="5" t="s">
        <v>13</v>
      </c>
      <c r="J269" s="5" t="s">
        <v>13</v>
      </c>
      <c r="K269" s="5" t="s">
        <v>13</v>
      </c>
      <c r="L269" s="5" t="s">
        <v>13</v>
      </c>
      <c r="M269" s="5" t="s">
        <v>13</v>
      </c>
      <c r="N269" s="5" t="s">
        <v>13</v>
      </c>
      <c r="O269" s="5" t="s">
        <v>13</v>
      </c>
      <c r="P269" s="5" t="s">
        <v>13</v>
      </c>
      <c r="Q269" s="5" t="s">
        <v>13</v>
      </c>
      <c r="R269" s="5" t="s">
        <v>13</v>
      </c>
      <c r="S269" s="5" t="s">
        <v>13</v>
      </c>
      <c r="T269" s="5" t="s">
        <v>13</v>
      </c>
      <c r="U269" s="5" t="s">
        <v>13</v>
      </c>
      <c r="V269" s="5" t="s">
        <v>13</v>
      </c>
      <c r="W269" s="5" t="s">
        <v>13</v>
      </c>
      <c r="X269" s="5" t="s">
        <v>13</v>
      </c>
      <c r="Y269" s="19">
        <v>0</v>
      </c>
    </row>
    <row r="270" spans="2:25" ht="17.25" x14ac:dyDescent="0.25">
      <c r="B270" s="1" t="s">
        <v>33</v>
      </c>
      <c r="C270" s="8" t="s">
        <v>32</v>
      </c>
      <c r="D270" s="5">
        <f>AVERAGE(E270:X270)</f>
        <v>5.2750394999999991E-4</v>
      </c>
      <c r="E270" s="5">
        <v>5.2735499999999997E-4</v>
      </c>
      <c r="F270" s="5">
        <v>5.2745199999999998E-4</v>
      </c>
      <c r="G270" s="5">
        <v>5.2798700000000005E-4</v>
      </c>
      <c r="H270" s="5">
        <v>5.2735399999999995E-4</v>
      </c>
      <c r="I270" s="5">
        <v>5.2749299999999997E-4</v>
      </c>
      <c r="J270" s="5">
        <v>5.2805699999999996E-4</v>
      </c>
      <c r="K270" s="5">
        <v>5.2811700000000004E-4</v>
      </c>
      <c r="L270" s="5">
        <v>5.2738999999999998E-4</v>
      </c>
      <c r="M270" s="5">
        <v>5.2786800000000002E-4</v>
      </c>
      <c r="N270" s="5">
        <v>5.2762200000000005E-4</v>
      </c>
      <c r="O270" s="5">
        <v>5.2754099999999997E-4</v>
      </c>
      <c r="P270" s="5">
        <v>5.2725000000000005E-4</v>
      </c>
      <c r="Q270" s="5">
        <v>5.2715200000000002E-4</v>
      </c>
      <c r="R270" s="5">
        <v>5.2773499999999999E-4</v>
      </c>
      <c r="S270" s="5">
        <v>5.2690699999999996E-4</v>
      </c>
      <c r="T270" s="5">
        <v>5.2735900000000003E-4</v>
      </c>
      <c r="U270" s="5">
        <v>5.2722000000000001E-4</v>
      </c>
      <c r="V270" s="5">
        <v>5.27591E-4</v>
      </c>
      <c r="W270" s="5">
        <v>5.2765899999999998E-4</v>
      </c>
      <c r="X270" s="5">
        <v>5.2696999999999998E-4</v>
      </c>
      <c r="Y270" s="19">
        <v>8.0000000000000004E-4</v>
      </c>
    </row>
    <row r="271" spans="2:25" x14ac:dyDescent="0.25">
      <c r="C271" s="1" t="s">
        <v>6</v>
      </c>
      <c r="D271" s="5">
        <f>MIN(E270:X270)</f>
        <v>5.2690699999999996E-4</v>
      </c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19"/>
    </row>
    <row r="272" spans="2:25" x14ac:dyDescent="0.25">
      <c r="C272" s="1" t="s">
        <v>5</v>
      </c>
      <c r="D272" s="5">
        <f>MAX(E270:X270)</f>
        <v>5.2811700000000004E-4</v>
      </c>
      <c r="E272" s="5" t="s">
        <v>14</v>
      </c>
      <c r="F272" s="5" t="s">
        <v>14</v>
      </c>
      <c r="G272" s="5" t="s">
        <v>14</v>
      </c>
      <c r="H272" s="5" t="s">
        <v>14</v>
      </c>
      <c r="I272" s="5" t="s">
        <v>14</v>
      </c>
      <c r="J272" s="5" t="s">
        <v>14</v>
      </c>
      <c r="K272" s="5" t="s">
        <v>14</v>
      </c>
      <c r="L272" s="5" t="s">
        <v>14</v>
      </c>
      <c r="M272" s="5" t="s">
        <v>14</v>
      </c>
      <c r="N272" s="5" t="s">
        <v>14</v>
      </c>
      <c r="O272" s="5" t="s">
        <v>14</v>
      </c>
      <c r="P272" s="5" t="s">
        <v>14</v>
      </c>
      <c r="Q272" s="5" t="s">
        <v>14</v>
      </c>
      <c r="R272" s="5" t="s">
        <v>14</v>
      </c>
      <c r="S272" s="5" t="s">
        <v>14</v>
      </c>
      <c r="T272" s="5" t="s">
        <v>14</v>
      </c>
      <c r="U272" s="5" t="s">
        <v>14</v>
      </c>
      <c r="V272" s="5" t="s">
        <v>14</v>
      </c>
      <c r="W272" s="5" t="s">
        <v>14</v>
      </c>
      <c r="X272" s="5" t="s">
        <v>14</v>
      </c>
      <c r="Y272" s="19" t="s">
        <v>113</v>
      </c>
    </row>
    <row r="273" spans="2:25" x14ac:dyDescent="0.25">
      <c r="C273" s="1" t="s">
        <v>4</v>
      </c>
      <c r="D273" s="5">
        <f>_xlfn.STDEV.S(E270:X270)</f>
        <v>3.3559052037926703E-7</v>
      </c>
      <c r="E273" s="5">
        <v>-11</v>
      </c>
      <c r="F273" s="5">
        <v>-11</v>
      </c>
      <c r="G273" s="5">
        <v>-11</v>
      </c>
      <c r="H273" s="5">
        <v>-11</v>
      </c>
      <c r="I273" s="5">
        <v>-11</v>
      </c>
      <c r="J273" s="5">
        <v>-11</v>
      </c>
      <c r="K273" s="5">
        <v>-11</v>
      </c>
      <c r="L273" s="5">
        <v>-11</v>
      </c>
      <c r="M273" s="5">
        <v>-11</v>
      </c>
      <c r="N273" s="5">
        <v>-11</v>
      </c>
      <c r="O273" s="5">
        <v>-11</v>
      </c>
      <c r="P273" s="5">
        <v>-11</v>
      </c>
      <c r="Q273" s="5">
        <v>-11</v>
      </c>
      <c r="R273" s="5">
        <v>-11</v>
      </c>
      <c r="S273" s="5">
        <v>-11</v>
      </c>
      <c r="T273" s="5">
        <v>-11</v>
      </c>
      <c r="U273" s="5">
        <v>-11</v>
      </c>
      <c r="V273" s="5">
        <v>-11</v>
      </c>
      <c r="W273" s="5">
        <v>-11</v>
      </c>
      <c r="X273" s="5">
        <v>-11</v>
      </c>
      <c r="Y273" s="19" t="s">
        <v>113</v>
      </c>
    </row>
    <row r="274" spans="2:25" ht="15.75" thickBot="1" x14ac:dyDescent="0.3">
      <c r="B274" s="4"/>
      <c r="C274" s="3" t="s">
        <v>0</v>
      </c>
      <c r="D274" s="2">
        <f>(D272-D271)/D273</f>
        <v>3.6055845636896979</v>
      </c>
      <c r="E274" s="5" t="s">
        <v>13</v>
      </c>
      <c r="F274" s="5" t="s">
        <v>13</v>
      </c>
      <c r="G274" s="5" t="s">
        <v>13</v>
      </c>
      <c r="H274" s="5" t="s">
        <v>13</v>
      </c>
      <c r="I274" s="5" t="s">
        <v>13</v>
      </c>
      <c r="J274" s="5" t="s">
        <v>13</v>
      </c>
      <c r="K274" s="5" t="s">
        <v>13</v>
      </c>
      <c r="L274" s="5" t="s">
        <v>13</v>
      </c>
      <c r="M274" s="5" t="s">
        <v>13</v>
      </c>
      <c r="N274" s="5" t="s">
        <v>13</v>
      </c>
      <c r="O274" s="5" t="s">
        <v>13</v>
      </c>
      <c r="P274" s="5" t="s">
        <v>13</v>
      </c>
      <c r="Q274" s="5" t="s">
        <v>13</v>
      </c>
      <c r="R274" s="5" t="s">
        <v>13</v>
      </c>
      <c r="S274" s="5" t="s">
        <v>13</v>
      </c>
      <c r="T274" s="5" t="s">
        <v>13</v>
      </c>
      <c r="U274" s="5" t="s">
        <v>13</v>
      </c>
      <c r="V274" s="5" t="s">
        <v>13</v>
      </c>
      <c r="W274" s="5" t="s">
        <v>13</v>
      </c>
      <c r="X274" s="5" t="s">
        <v>13</v>
      </c>
      <c r="Y274" s="19">
        <v>0</v>
      </c>
    </row>
    <row r="275" spans="2:25" ht="17.25" x14ac:dyDescent="0.25">
      <c r="B275" s="1" t="s">
        <v>31</v>
      </c>
      <c r="C275" s="8" t="s">
        <v>30</v>
      </c>
      <c r="D275" s="5">
        <f>AVERAGE(E275:X275)</f>
        <v>9.4698269999999988E-4</v>
      </c>
      <c r="E275" s="5">
        <v>9.4671899999999995E-4</v>
      </c>
      <c r="F275" s="5">
        <v>9.4668300000000003E-4</v>
      </c>
      <c r="G275" s="5">
        <v>9.4768900000000004E-4</v>
      </c>
      <c r="H275" s="5">
        <v>9.4669700000000003E-4</v>
      </c>
      <c r="I275" s="5">
        <v>9.4672400000000002E-4</v>
      </c>
      <c r="J275" s="5">
        <v>9.4791700000000005E-4</v>
      </c>
      <c r="K275" s="5">
        <v>9.4833000000000005E-4</v>
      </c>
      <c r="L275" s="5">
        <v>9.4703599999999995E-4</v>
      </c>
      <c r="M275" s="5">
        <v>9.4775899999999995E-4</v>
      </c>
      <c r="N275" s="5">
        <v>9.4732099999999999E-4</v>
      </c>
      <c r="O275" s="5">
        <v>9.4667999999999998E-4</v>
      </c>
      <c r="P275" s="5">
        <v>9.4661099999999998E-4</v>
      </c>
      <c r="Q275" s="5">
        <v>9.4656099999999995E-4</v>
      </c>
      <c r="R275" s="5">
        <v>9.4743300000000002E-4</v>
      </c>
      <c r="S275" s="5">
        <v>9.4603999999999999E-4</v>
      </c>
      <c r="T275" s="5">
        <v>9.4678799999999995E-4</v>
      </c>
      <c r="U275" s="5">
        <v>9.4659599999999996E-4</v>
      </c>
      <c r="V275" s="5">
        <v>9.4718099999999996E-4</v>
      </c>
      <c r="W275" s="5">
        <v>9.4713399999999998E-4</v>
      </c>
      <c r="X275" s="5">
        <v>9.4575499999999995E-4</v>
      </c>
      <c r="Y275" s="19">
        <v>8.0000000000000004E-4</v>
      </c>
    </row>
    <row r="276" spans="2:25" x14ac:dyDescent="0.25">
      <c r="C276" s="1" t="s">
        <v>6</v>
      </c>
      <c r="D276" s="5">
        <f>MIN(E275:X275)</f>
        <v>9.4575499999999995E-4</v>
      </c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19"/>
    </row>
    <row r="277" spans="2:25" x14ac:dyDescent="0.25">
      <c r="C277" s="1" t="s">
        <v>5</v>
      </c>
      <c r="D277" s="5">
        <f>MAX(E275:X275)</f>
        <v>9.4833000000000005E-4</v>
      </c>
      <c r="E277" s="5" t="s">
        <v>14</v>
      </c>
      <c r="F277" s="5" t="s">
        <v>14</v>
      </c>
      <c r="G277" s="5" t="s">
        <v>14</v>
      </c>
      <c r="H277" s="5" t="s">
        <v>14</v>
      </c>
      <c r="I277" s="5" t="s">
        <v>14</v>
      </c>
      <c r="J277" s="5" t="s">
        <v>14</v>
      </c>
      <c r="K277" s="5" t="s">
        <v>14</v>
      </c>
      <c r="L277" s="5" t="s">
        <v>14</v>
      </c>
      <c r="M277" s="5" t="s">
        <v>14</v>
      </c>
      <c r="N277" s="5" t="s">
        <v>14</v>
      </c>
      <c r="O277" s="5" t="s">
        <v>14</v>
      </c>
      <c r="P277" s="5" t="s">
        <v>14</v>
      </c>
      <c r="Q277" s="5" t="s">
        <v>14</v>
      </c>
      <c r="R277" s="5" t="s">
        <v>14</v>
      </c>
      <c r="S277" s="5" t="s">
        <v>14</v>
      </c>
      <c r="T277" s="5" t="s">
        <v>14</v>
      </c>
      <c r="U277" s="5" t="s">
        <v>14</v>
      </c>
      <c r="V277" s="5" t="s">
        <v>14</v>
      </c>
      <c r="W277" s="5" t="s">
        <v>14</v>
      </c>
      <c r="X277" s="5" t="s">
        <v>14</v>
      </c>
      <c r="Y277" s="19" t="s">
        <v>113</v>
      </c>
    </row>
    <row r="278" spans="2:25" x14ac:dyDescent="0.25">
      <c r="C278" s="1" t="s">
        <v>4</v>
      </c>
      <c r="D278" s="5">
        <f>_xlfn.STDEV.S(E275:X275)</f>
        <v>6.2705704432860688E-7</v>
      </c>
      <c r="E278" s="5">
        <v>-11</v>
      </c>
      <c r="F278" s="5">
        <v>-11</v>
      </c>
      <c r="G278" s="5">
        <v>-11</v>
      </c>
      <c r="H278" s="5">
        <v>-11</v>
      </c>
      <c r="I278" s="5">
        <v>-11</v>
      </c>
      <c r="J278" s="5">
        <v>-11</v>
      </c>
      <c r="K278" s="5">
        <v>-11</v>
      </c>
      <c r="L278" s="5">
        <v>-11</v>
      </c>
      <c r="M278" s="5">
        <v>-11</v>
      </c>
      <c r="N278" s="5">
        <v>-11</v>
      </c>
      <c r="O278" s="5">
        <v>-11</v>
      </c>
      <c r="P278" s="5">
        <v>-11</v>
      </c>
      <c r="Q278" s="5">
        <v>-11</v>
      </c>
      <c r="R278" s="5">
        <v>-11</v>
      </c>
      <c r="S278" s="5">
        <v>-11</v>
      </c>
      <c r="T278" s="5">
        <v>-11</v>
      </c>
      <c r="U278" s="5">
        <v>-11</v>
      </c>
      <c r="V278" s="5">
        <v>-11</v>
      </c>
      <c r="W278" s="5">
        <v>-11</v>
      </c>
      <c r="X278" s="5">
        <v>-11</v>
      </c>
      <c r="Y278" s="19" t="s">
        <v>113</v>
      </c>
    </row>
    <row r="279" spans="2:25" ht="15.75" thickBot="1" x14ac:dyDescent="0.3">
      <c r="B279" s="4"/>
      <c r="C279" s="3" t="s">
        <v>0</v>
      </c>
      <c r="D279" s="2">
        <f>(D277-D276)/D278</f>
        <v>4.1064844471321882</v>
      </c>
      <c r="E279" s="5" t="s">
        <v>13</v>
      </c>
      <c r="F279" s="5" t="s">
        <v>13</v>
      </c>
      <c r="G279" s="5" t="s">
        <v>13</v>
      </c>
      <c r="H279" s="5" t="s">
        <v>13</v>
      </c>
      <c r="I279" s="5" t="s">
        <v>13</v>
      </c>
      <c r="J279" s="5" t="s">
        <v>13</v>
      </c>
      <c r="K279" s="5" t="s">
        <v>13</v>
      </c>
      <c r="L279" s="5" t="s">
        <v>13</v>
      </c>
      <c r="M279" s="5" t="s">
        <v>13</v>
      </c>
      <c r="N279" s="5" t="s">
        <v>13</v>
      </c>
      <c r="O279" s="5" t="s">
        <v>13</v>
      </c>
      <c r="P279" s="5" t="s">
        <v>13</v>
      </c>
      <c r="Q279" s="5" t="s">
        <v>13</v>
      </c>
      <c r="R279" s="5" t="s">
        <v>13</v>
      </c>
      <c r="S279" s="5" t="s">
        <v>13</v>
      </c>
      <c r="T279" s="5" t="s">
        <v>13</v>
      </c>
      <c r="U279" s="5" t="s">
        <v>13</v>
      </c>
      <c r="V279" s="5" t="s">
        <v>13</v>
      </c>
      <c r="W279" s="5" t="s">
        <v>13</v>
      </c>
      <c r="X279" s="5" t="s">
        <v>13</v>
      </c>
      <c r="Y279" s="19">
        <v>0</v>
      </c>
    </row>
    <row r="280" spans="2:25" ht="17.25" x14ac:dyDescent="0.25">
      <c r="B280" s="1" t="s">
        <v>29</v>
      </c>
      <c r="C280" s="8" t="s">
        <v>28</v>
      </c>
      <c r="D280" s="5">
        <f>AVERAGE(E280:X280)</f>
        <v>8.6411624999999993E-4</v>
      </c>
      <c r="E280" s="5">
        <v>8.6370999999999996E-4</v>
      </c>
      <c r="F280" s="5">
        <v>8.64174E-4</v>
      </c>
      <c r="G280" s="5">
        <v>8.6490600000000003E-4</v>
      </c>
      <c r="H280" s="5">
        <v>8.6410899999999995E-4</v>
      </c>
      <c r="I280" s="5">
        <v>8.6404400000000001E-4</v>
      </c>
      <c r="J280" s="5">
        <v>8.6499899999999998E-4</v>
      </c>
      <c r="K280" s="5">
        <v>8.6518599999999999E-4</v>
      </c>
      <c r="L280" s="5">
        <v>8.6396400000000005E-4</v>
      </c>
      <c r="M280" s="5">
        <v>8.6478900000000003E-4</v>
      </c>
      <c r="N280" s="5">
        <v>8.64305E-4</v>
      </c>
      <c r="O280" s="5">
        <v>8.6419199999999995E-4</v>
      </c>
      <c r="P280" s="5">
        <v>8.6376599999999997E-4</v>
      </c>
      <c r="Q280" s="5">
        <v>8.6324199999999996E-4</v>
      </c>
      <c r="R280" s="5">
        <v>8.6485499999999999E-4</v>
      </c>
      <c r="S280" s="5">
        <v>8.6293800000000005E-4</v>
      </c>
      <c r="T280" s="5">
        <v>8.6381700000000001E-4</v>
      </c>
      <c r="U280" s="5">
        <v>8.63637E-4</v>
      </c>
      <c r="V280" s="5">
        <v>8.6440499999999995E-4</v>
      </c>
      <c r="W280" s="5">
        <v>8.6423999999999995E-4</v>
      </c>
      <c r="X280" s="5">
        <v>8.6304700000000003E-4</v>
      </c>
      <c r="Y280" s="19">
        <v>8.0000000000000004E-4</v>
      </c>
    </row>
    <row r="281" spans="2:25" x14ac:dyDescent="0.25">
      <c r="C281" s="1" t="s">
        <v>6</v>
      </c>
      <c r="D281" s="5">
        <f>MIN(E280:X280)</f>
        <v>8.6293800000000005E-4</v>
      </c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19"/>
    </row>
    <row r="282" spans="2:25" x14ac:dyDescent="0.25">
      <c r="C282" s="1" t="s">
        <v>5</v>
      </c>
      <c r="D282" s="5">
        <f>MAX(E280:X280)</f>
        <v>8.6518599999999999E-4</v>
      </c>
      <c r="E282" s="5" t="s">
        <v>14</v>
      </c>
      <c r="F282" s="5" t="s">
        <v>14</v>
      </c>
      <c r="G282" s="5" t="s">
        <v>14</v>
      </c>
      <c r="H282" s="5" t="s">
        <v>14</v>
      </c>
      <c r="I282" s="5" t="s">
        <v>14</v>
      </c>
      <c r="J282" s="5" t="s">
        <v>14</v>
      </c>
      <c r="K282" s="5" t="s">
        <v>14</v>
      </c>
      <c r="L282" s="5" t="s">
        <v>14</v>
      </c>
      <c r="M282" s="5" t="s">
        <v>14</v>
      </c>
      <c r="N282" s="5" t="s">
        <v>14</v>
      </c>
      <c r="O282" s="5" t="s">
        <v>14</v>
      </c>
      <c r="P282" s="5" t="s">
        <v>14</v>
      </c>
      <c r="Q282" s="5" t="s">
        <v>14</v>
      </c>
      <c r="R282" s="5" t="s">
        <v>14</v>
      </c>
      <c r="S282" s="5" t="s">
        <v>14</v>
      </c>
      <c r="T282" s="5" t="s">
        <v>14</v>
      </c>
      <c r="U282" s="5" t="s">
        <v>14</v>
      </c>
      <c r="V282" s="5" t="s">
        <v>14</v>
      </c>
      <c r="W282" s="5" t="s">
        <v>14</v>
      </c>
      <c r="X282" s="5" t="s">
        <v>14</v>
      </c>
      <c r="Y282" s="19" t="s">
        <v>113</v>
      </c>
    </row>
    <row r="283" spans="2:25" x14ac:dyDescent="0.25">
      <c r="C283" s="1" t="s">
        <v>4</v>
      </c>
      <c r="D283" s="5">
        <f>_xlfn.STDEV.S(E280:X280)</f>
        <v>6.3330094907970621E-7</v>
      </c>
      <c r="E283" s="5">
        <v>-11</v>
      </c>
      <c r="F283" s="5">
        <v>-11</v>
      </c>
      <c r="G283" s="5">
        <v>-11</v>
      </c>
      <c r="H283" s="5">
        <v>-11</v>
      </c>
      <c r="I283" s="5">
        <v>-11</v>
      </c>
      <c r="J283" s="5">
        <v>-11</v>
      </c>
      <c r="K283" s="5">
        <v>-11</v>
      </c>
      <c r="L283" s="5">
        <v>-11</v>
      </c>
      <c r="M283" s="5">
        <v>-11</v>
      </c>
      <c r="N283" s="5">
        <v>-11</v>
      </c>
      <c r="O283" s="5">
        <v>-11</v>
      </c>
      <c r="P283" s="5">
        <v>-11</v>
      </c>
      <c r="Q283" s="5">
        <v>-11</v>
      </c>
      <c r="R283" s="5">
        <v>-11</v>
      </c>
      <c r="S283" s="5">
        <v>-11</v>
      </c>
      <c r="T283" s="5">
        <v>-11</v>
      </c>
      <c r="U283" s="5">
        <v>-11</v>
      </c>
      <c r="V283" s="5">
        <v>-11</v>
      </c>
      <c r="W283" s="5">
        <v>-11</v>
      </c>
      <c r="X283" s="5">
        <v>-11</v>
      </c>
      <c r="Y283" s="19" t="s">
        <v>113</v>
      </c>
    </row>
    <row r="284" spans="2:25" ht="15.75" thickBot="1" x14ac:dyDescent="0.3">
      <c r="B284" s="4"/>
      <c r="C284" s="3" t="s">
        <v>0</v>
      </c>
      <c r="D284" s="2">
        <f>(D282-D281)/D283</f>
        <v>3.5496551888429466</v>
      </c>
      <c r="E284" s="5" t="s">
        <v>13</v>
      </c>
      <c r="F284" s="5" t="s">
        <v>13</v>
      </c>
      <c r="G284" s="5" t="s">
        <v>13</v>
      </c>
      <c r="H284" s="5" t="s">
        <v>13</v>
      </c>
      <c r="I284" s="5" t="s">
        <v>13</v>
      </c>
      <c r="J284" s="5" t="s">
        <v>13</v>
      </c>
      <c r="K284" s="5" t="s">
        <v>13</v>
      </c>
      <c r="L284" s="5" t="s">
        <v>13</v>
      </c>
      <c r="M284" s="5" t="s">
        <v>13</v>
      </c>
      <c r="N284" s="5" t="s">
        <v>13</v>
      </c>
      <c r="O284" s="5" t="s">
        <v>13</v>
      </c>
      <c r="P284" s="5" t="s">
        <v>13</v>
      </c>
      <c r="Q284" s="5" t="s">
        <v>13</v>
      </c>
      <c r="R284" s="5" t="s">
        <v>13</v>
      </c>
      <c r="S284" s="5" t="s">
        <v>13</v>
      </c>
      <c r="T284" s="5" t="s">
        <v>13</v>
      </c>
      <c r="U284" s="5" t="s">
        <v>13</v>
      </c>
      <c r="V284" s="5" t="s">
        <v>13</v>
      </c>
      <c r="W284" s="5" t="s">
        <v>13</v>
      </c>
      <c r="X284" s="5" t="s">
        <v>13</v>
      </c>
      <c r="Y284" s="19">
        <v>0</v>
      </c>
    </row>
    <row r="285" spans="2:25" ht="17.25" x14ac:dyDescent="0.25">
      <c r="B285" s="1" t="s">
        <v>27</v>
      </c>
      <c r="C285" s="8" t="s">
        <v>26</v>
      </c>
      <c r="D285" s="5">
        <f>AVERAGE(E285:X285)</f>
        <v>7.1599399999999991E-5</v>
      </c>
      <c r="E285" s="5">
        <v>7.1551399999999994E-5</v>
      </c>
      <c r="F285" s="5">
        <v>7.1599299999999997E-5</v>
      </c>
      <c r="G285" s="5">
        <v>7.1646500000000006E-5</v>
      </c>
      <c r="H285" s="5">
        <v>7.1598400000000002E-5</v>
      </c>
      <c r="I285" s="5">
        <v>7.1604899999999996E-5</v>
      </c>
      <c r="J285" s="5">
        <v>7.1663199999999995E-5</v>
      </c>
      <c r="K285" s="5">
        <v>7.1701399999999998E-5</v>
      </c>
      <c r="L285" s="5">
        <v>7.1594599999999994E-5</v>
      </c>
      <c r="M285" s="5">
        <v>7.1670500000000004E-5</v>
      </c>
      <c r="N285" s="5">
        <v>7.1628300000000007E-5</v>
      </c>
      <c r="O285" s="5">
        <v>7.1602399999999997E-5</v>
      </c>
      <c r="P285" s="5">
        <v>7.1576500000000002E-5</v>
      </c>
      <c r="Q285" s="5">
        <v>7.1524899999999997E-5</v>
      </c>
      <c r="R285" s="5">
        <v>7.1669300000000002E-5</v>
      </c>
      <c r="S285" s="5">
        <v>7.1512200000000003E-5</v>
      </c>
      <c r="T285" s="5">
        <v>7.1575000000000005E-5</v>
      </c>
      <c r="U285" s="5">
        <v>7.1569000000000005E-5</v>
      </c>
      <c r="V285" s="5">
        <v>7.1621900000000006E-5</v>
      </c>
      <c r="W285" s="5">
        <v>7.1581499999999999E-5</v>
      </c>
      <c r="X285" s="5">
        <v>7.1496799999999996E-5</v>
      </c>
      <c r="Y285" s="19">
        <v>8.9999999999999998E-4</v>
      </c>
    </row>
    <row r="286" spans="2:25" x14ac:dyDescent="0.25">
      <c r="C286" s="1" t="s">
        <v>6</v>
      </c>
      <c r="D286" s="5">
        <f>MIN(E285:X285)</f>
        <v>7.1496799999999996E-5</v>
      </c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19"/>
    </row>
    <row r="287" spans="2:25" x14ac:dyDescent="0.25">
      <c r="C287" s="1" t="s">
        <v>5</v>
      </c>
      <c r="D287" s="5">
        <f>MAX(E285:X285)</f>
        <v>7.1701399999999998E-5</v>
      </c>
      <c r="E287" s="5" t="s">
        <v>14</v>
      </c>
      <c r="F287" s="5" t="s">
        <v>14</v>
      </c>
      <c r="G287" s="5" t="s">
        <v>14</v>
      </c>
      <c r="H287" s="5" t="s">
        <v>14</v>
      </c>
      <c r="I287" s="5" t="s">
        <v>14</v>
      </c>
      <c r="J287" s="5" t="s">
        <v>14</v>
      </c>
      <c r="K287" s="5" t="s">
        <v>14</v>
      </c>
      <c r="L287" s="5" t="s">
        <v>14</v>
      </c>
      <c r="M287" s="5" t="s">
        <v>14</v>
      </c>
      <c r="N287" s="5" t="s">
        <v>14</v>
      </c>
      <c r="O287" s="5" t="s">
        <v>14</v>
      </c>
      <c r="P287" s="5" t="s">
        <v>14</v>
      </c>
      <c r="Q287" s="5" t="s">
        <v>14</v>
      </c>
      <c r="R287" s="5" t="s">
        <v>14</v>
      </c>
      <c r="S287" s="5" t="s">
        <v>14</v>
      </c>
      <c r="T287" s="5" t="s">
        <v>14</v>
      </c>
      <c r="U287" s="5" t="s">
        <v>14</v>
      </c>
      <c r="V287" s="5" t="s">
        <v>14</v>
      </c>
      <c r="W287" s="5" t="s">
        <v>14</v>
      </c>
      <c r="X287" s="5" t="s">
        <v>14</v>
      </c>
      <c r="Y287" s="19" t="s">
        <v>113</v>
      </c>
    </row>
    <row r="288" spans="2:25" x14ac:dyDescent="0.25">
      <c r="C288" s="1" t="s">
        <v>4</v>
      </c>
      <c r="D288" s="5">
        <f>_xlfn.STDEV.S(E285:X285)</f>
        <v>5.4477431348365534E-8</v>
      </c>
      <c r="E288" s="5">
        <v>-11</v>
      </c>
      <c r="F288" s="5">
        <v>-11</v>
      </c>
      <c r="G288" s="5">
        <v>-11</v>
      </c>
      <c r="H288" s="5">
        <v>-11</v>
      </c>
      <c r="I288" s="5">
        <v>-11</v>
      </c>
      <c r="J288" s="5">
        <v>-11</v>
      </c>
      <c r="K288" s="5">
        <v>-11</v>
      </c>
      <c r="L288" s="5">
        <v>-11</v>
      </c>
      <c r="M288" s="5">
        <v>-11</v>
      </c>
      <c r="N288" s="5">
        <v>-11</v>
      </c>
      <c r="O288" s="5">
        <v>-11</v>
      </c>
      <c r="P288" s="5">
        <v>-11</v>
      </c>
      <c r="Q288" s="5">
        <v>-11</v>
      </c>
      <c r="R288" s="5">
        <v>-11</v>
      </c>
      <c r="S288" s="5">
        <v>-11</v>
      </c>
      <c r="T288" s="5">
        <v>-11</v>
      </c>
      <c r="U288" s="5">
        <v>-11</v>
      </c>
      <c r="V288" s="5">
        <v>-11</v>
      </c>
      <c r="W288" s="5">
        <v>-11</v>
      </c>
      <c r="X288" s="5">
        <v>-11</v>
      </c>
      <c r="Y288" s="19" t="s">
        <v>113</v>
      </c>
    </row>
    <row r="289" spans="2:25" ht="15.75" thickBot="1" x14ac:dyDescent="0.3">
      <c r="B289" s="4"/>
      <c r="C289" s="3" t="s">
        <v>0</v>
      </c>
      <c r="D289" s="2">
        <f>(D287-D286)/D288</f>
        <v>3.755683682875036</v>
      </c>
      <c r="E289" s="5" t="s">
        <v>13</v>
      </c>
      <c r="F289" s="5" t="s">
        <v>13</v>
      </c>
      <c r="G289" s="5" t="s">
        <v>13</v>
      </c>
      <c r="H289" s="5" t="s">
        <v>13</v>
      </c>
      <c r="I289" s="5" t="s">
        <v>13</v>
      </c>
      <c r="J289" s="5" t="s">
        <v>13</v>
      </c>
      <c r="K289" s="5" t="s">
        <v>13</v>
      </c>
      <c r="L289" s="5" t="s">
        <v>13</v>
      </c>
      <c r="M289" s="5" t="s">
        <v>13</v>
      </c>
      <c r="N289" s="5" t="s">
        <v>13</v>
      </c>
      <c r="O289" s="5" t="s">
        <v>13</v>
      </c>
      <c r="P289" s="5" t="s">
        <v>13</v>
      </c>
      <c r="Q289" s="5" t="s">
        <v>13</v>
      </c>
      <c r="R289" s="5" t="s">
        <v>13</v>
      </c>
      <c r="S289" s="5" t="s">
        <v>13</v>
      </c>
      <c r="T289" s="5" t="s">
        <v>13</v>
      </c>
      <c r="U289" s="5" t="s">
        <v>13</v>
      </c>
      <c r="V289" s="5" t="s">
        <v>13</v>
      </c>
      <c r="W289" s="5" t="s">
        <v>13</v>
      </c>
      <c r="X289" s="5" t="s">
        <v>13</v>
      </c>
      <c r="Y289" s="19">
        <v>0</v>
      </c>
    </row>
    <row r="290" spans="2:25" ht="17.25" x14ac:dyDescent="0.25">
      <c r="B290" s="1" t="s">
        <v>25</v>
      </c>
      <c r="C290" s="8" t="s">
        <v>24</v>
      </c>
      <c r="D290" s="5">
        <f>AVERAGE(E290:X290)</f>
        <v>4.0077110000000005E-4</v>
      </c>
      <c r="E290" s="5">
        <v>3.9353800000000003E-4</v>
      </c>
      <c r="F290" s="5">
        <v>4.0310500000000001E-4</v>
      </c>
      <c r="G290" s="5">
        <v>3.9171099999999999E-4</v>
      </c>
      <c r="H290" s="5">
        <v>4.0508800000000001E-4</v>
      </c>
      <c r="I290" s="5">
        <v>4.0621E-4</v>
      </c>
      <c r="J290" s="5">
        <v>4.0329E-4</v>
      </c>
      <c r="K290" s="5">
        <v>4.0860400000000002E-4</v>
      </c>
      <c r="L290" s="5">
        <v>3.9980799999999998E-4</v>
      </c>
      <c r="M290" s="5">
        <v>4.0291099999999999E-4</v>
      </c>
      <c r="N290" s="5">
        <v>4.0048800000000001E-4</v>
      </c>
      <c r="O290" s="5">
        <v>4.0055100000000002E-4</v>
      </c>
      <c r="P290" s="5">
        <v>4.0045E-4</v>
      </c>
      <c r="Q290" s="5">
        <v>3.9509499999999998E-4</v>
      </c>
      <c r="R290" s="5">
        <v>3.9895099999999998E-4</v>
      </c>
      <c r="S290" s="5">
        <v>4.0417600000000001E-4</v>
      </c>
      <c r="T290" s="5">
        <v>4.0022099999999998E-4</v>
      </c>
      <c r="U290" s="5">
        <v>4.0975199999999999E-4</v>
      </c>
      <c r="V290" s="5">
        <v>3.9659100000000001E-4</v>
      </c>
      <c r="W290" s="5">
        <v>4.00405E-4</v>
      </c>
      <c r="X290" s="5">
        <v>3.9447700000000001E-4</v>
      </c>
      <c r="Y290" s="19">
        <v>1.3899999999999999E-2</v>
      </c>
    </row>
    <row r="291" spans="2:25" x14ac:dyDescent="0.25">
      <c r="C291" s="1" t="s">
        <v>6</v>
      </c>
      <c r="D291" s="5">
        <f>MIN(E290:X290)</f>
        <v>3.9171099999999999E-4</v>
      </c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19"/>
    </row>
    <row r="292" spans="2:25" x14ac:dyDescent="0.25">
      <c r="C292" s="1" t="s">
        <v>5</v>
      </c>
      <c r="D292" s="5">
        <f>MAX(E290:X290)</f>
        <v>4.0975199999999999E-4</v>
      </c>
      <c r="E292" s="5" t="s">
        <v>14</v>
      </c>
      <c r="F292" s="5" t="s">
        <v>14</v>
      </c>
      <c r="G292" s="5" t="s">
        <v>14</v>
      </c>
      <c r="H292" s="5" t="s">
        <v>14</v>
      </c>
      <c r="I292" s="5" t="s">
        <v>14</v>
      </c>
      <c r="J292" s="5" t="s">
        <v>14</v>
      </c>
      <c r="K292" s="5" t="s">
        <v>14</v>
      </c>
      <c r="L292" s="5" t="s">
        <v>14</v>
      </c>
      <c r="M292" s="5" t="s">
        <v>14</v>
      </c>
      <c r="N292" s="5" t="s">
        <v>14</v>
      </c>
      <c r="O292" s="5" t="s">
        <v>14</v>
      </c>
      <c r="P292" s="5" t="s">
        <v>14</v>
      </c>
      <c r="Q292" s="5" t="s">
        <v>14</v>
      </c>
      <c r="R292" s="5" t="s">
        <v>14</v>
      </c>
      <c r="S292" s="5" t="s">
        <v>14</v>
      </c>
      <c r="T292" s="5" t="s">
        <v>14</v>
      </c>
      <c r="U292" s="5" t="s">
        <v>14</v>
      </c>
      <c r="V292" s="5" t="s">
        <v>14</v>
      </c>
      <c r="W292" s="5" t="s">
        <v>14</v>
      </c>
      <c r="X292" s="5" t="s">
        <v>14</v>
      </c>
      <c r="Y292" s="19" t="s">
        <v>113</v>
      </c>
    </row>
    <row r="293" spans="2:25" x14ac:dyDescent="0.25">
      <c r="C293" s="1" t="s">
        <v>4</v>
      </c>
      <c r="D293" s="5">
        <f>_xlfn.STDEV.S(E290:X290)</f>
        <v>4.8493703215767599E-6</v>
      </c>
      <c r="E293" s="5">
        <v>-11</v>
      </c>
      <c r="F293" s="5">
        <v>-11</v>
      </c>
      <c r="G293" s="5">
        <v>-11</v>
      </c>
      <c r="H293" s="5">
        <v>-11</v>
      </c>
      <c r="I293" s="5">
        <v>-11</v>
      </c>
      <c r="J293" s="5">
        <v>-11</v>
      </c>
      <c r="K293" s="5">
        <v>-11</v>
      </c>
      <c r="L293" s="5">
        <v>-11</v>
      </c>
      <c r="M293" s="5">
        <v>-11</v>
      </c>
      <c r="N293" s="5">
        <v>-11</v>
      </c>
      <c r="O293" s="5">
        <v>-11</v>
      </c>
      <c r="P293" s="5">
        <v>-11</v>
      </c>
      <c r="Q293" s="5">
        <v>-11</v>
      </c>
      <c r="R293" s="5">
        <v>-11</v>
      </c>
      <c r="S293" s="5">
        <v>-11</v>
      </c>
      <c r="T293" s="5">
        <v>-11</v>
      </c>
      <c r="U293" s="5">
        <v>-11</v>
      </c>
      <c r="V293" s="5">
        <v>-11</v>
      </c>
      <c r="W293" s="5">
        <v>-11</v>
      </c>
      <c r="X293" s="5">
        <v>-11</v>
      </c>
      <c r="Y293" s="19" t="s">
        <v>113</v>
      </c>
    </row>
    <row r="294" spans="2:25" ht="15.75" thickBot="1" x14ac:dyDescent="0.3">
      <c r="B294" s="4"/>
      <c r="C294" s="3" t="s">
        <v>0</v>
      </c>
      <c r="D294" s="2">
        <f>(D292-D291)/D293</f>
        <v>3.7202768202148802</v>
      </c>
      <c r="E294" s="5" t="s">
        <v>13</v>
      </c>
      <c r="F294" s="5" t="s">
        <v>13</v>
      </c>
      <c r="G294" s="5" t="s">
        <v>13</v>
      </c>
      <c r="H294" s="5" t="s">
        <v>13</v>
      </c>
      <c r="I294" s="5" t="s">
        <v>13</v>
      </c>
      <c r="J294" s="5" t="s">
        <v>13</v>
      </c>
      <c r="K294" s="5" t="s">
        <v>13</v>
      </c>
      <c r="L294" s="5" t="s">
        <v>13</v>
      </c>
      <c r="M294" s="5" t="s">
        <v>13</v>
      </c>
      <c r="N294" s="5" t="s">
        <v>13</v>
      </c>
      <c r="O294" s="5" t="s">
        <v>13</v>
      </c>
      <c r="P294" s="5" t="s">
        <v>13</v>
      </c>
      <c r="Q294" s="5" t="s">
        <v>13</v>
      </c>
      <c r="R294" s="5" t="s">
        <v>13</v>
      </c>
      <c r="S294" s="5" t="s">
        <v>13</v>
      </c>
      <c r="T294" s="5" t="s">
        <v>13</v>
      </c>
      <c r="U294" s="5" t="s">
        <v>13</v>
      </c>
      <c r="V294" s="5" t="s">
        <v>13</v>
      </c>
      <c r="W294" s="5" t="s">
        <v>13</v>
      </c>
      <c r="X294" s="5" t="s">
        <v>13</v>
      </c>
      <c r="Y294" s="19">
        <v>0</v>
      </c>
    </row>
    <row r="295" spans="2:25" ht="17.25" x14ac:dyDescent="0.25">
      <c r="B295" s="1" t="s">
        <v>23</v>
      </c>
      <c r="C295" s="8" t="s">
        <v>22</v>
      </c>
      <c r="D295" s="5">
        <f>AVERAGE(E295:X295)</f>
        <v>7.3742110000000007E-4</v>
      </c>
      <c r="E295" s="5">
        <v>7.3721500000000005E-4</v>
      </c>
      <c r="F295" s="5">
        <v>7.3740899999999996E-4</v>
      </c>
      <c r="G295" s="5">
        <v>7.3814099999999999E-4</v>
      </c>
      <c r="H295" s="5">
        <v>7.3729000000000004E-4</v>
      </c>
      <c r="I295" s="5">
        <v>7.3736699999999995E-4</v>
      </c>
      <c r="J295" s="5">
        <v>7.3825099999999999E-4</v>
      </c>
      <c r="K295" s="5">
        <v>7.3818400000000002E-4</v>
      </c>
      <c r="L295" s="5">
        <v>7.3725400000000001E-4</v>
      </c>
      <c r="M295" s="5">
        <v>7.3787500000000003E-4</v>
      </c>
      <c r="N295" s="5">
        <v>7.3756799999999997E-4</v>
      </c>
      <c r="O295" s="5">
        <v>7.3747400000000001E-4</v>
      </c>
      <c r="P295" s="5">
        <v>7.3705099999999996E-4</v>
      </c>
      <c r="Q295" s="5">
        <v>7.3679799999999999E-4</v>
      </c>
      <c r="R295" s="5">
        <v>7.3786200000000004E-4</v>
      </c>
      <c r="S295" s="5">
        <v>7.3654700000000005E-4</v>
      </c>
      <c r="T295" s="5">
        <v>7.3723099999999998E-4</v>
      </c>
      <c r="U295" s="5">
        <v>7.3702100000000003E-4</v>
      </c>
      <c r="V295" s="5">
        <v>7.3756600000000005E-4</v>
      </c>
      <c r="W295" s="5">
        <v>7.3766900000000004E-4</v>
      </c>
      <c r="X295" s="5">
        <v>7.3664900000000003E-4</v>
      </c>
      <c r="Y295" s="19">
        <v>8.0000000000000004E-4</v>
      </c>
    </row>
    <row r="296" spans="2:25" x14ac:dyDescent="0.25">
      <c r="C296" s="1" t="s">
        <v>6</v>
      </c>
      <c r="D296" s="5">
        <f>MIN(E295:X295)</f>
        <v>7.3654700000000005E-4</v>
      </c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19"/>
    </row>
    <row r="297" spans="2:25" x14ac:dyDescent="0.25">
      <c r="C297" s="1" t="s">
        <v>5</v>
      </c>
      <c r="D297" s="5">
        <f>MAX(E295:X295)</f>
        <v>7.3825099999999999E-4</v>
      </c>
      <c r="E297" s="5" t="s">
        <v>14</v>
      </c>
      <c r="F297" s="5" t="s">
        <v>14</v>
      </c>
      <c r="G297" s="5" t="s">
        <v>14</v>
      </c>
      <c r="H297" s="5" t="s">
        <v>14</v>
      </c>
      <c r="I297" s="5" t="s">
        <v>14</v>
      </c>
      <c r="J297" s="5" t="s">
        <v>14</v>
      </c>
      <c r="K297" s="5" t="s">
        <v>14</v>
      </c>
      <c r="L297" s="5" t="s">
        <v>14</v>
      </c>
      <c r="M297" s="5" t="s">
        <v>14</v>
      </c>
      <c r="N297" s="5" t="s">
        <v>14</v>
      </c>
      <c r="O297" s="5" t="s">
        <v>14</v>
      </c>
      <c r="P297" s="5" t="s">
        <v>14</v>
      </c>
      <c r="Q297" s="5" t="s">
        <v>14</v>
      </c>
      <c r="R297" s="5" t="s">
        <v>14</v>
      </c>
      <c r="S297" s="5" t="s">
        <v>14</v>
      </c>
      <c r="T297" s="5" t="s">
        <v>14</v>
      </c>
      <c r="U297" s="5" t="s">
        <v>14</v>
      </c>
      <c r="V297" s="5" t="s">
        <v>14</v>
      </c>
      <c r="W297" s="5" t="s">
        <v>14</v>
      </c>
      <c r="X297" s="5" t="s">
        <v>14</v>
      </c>
      <c r="Y297" s="19" t="s">
        <v>113</v>
      </c>
    </row>
    <row r="298" spans="2:25" x14ac:dyDescent="0.25">
      <c r="C298" s="1" t="s">
        <v>4</v>
      </c>
      <c r="D298" s="5">
        <f>_xlfn.STDEV.S(E295:X295)</f>
        <v>4.8496054098842712E-7</v>
      </c>
      <c r="E298" s="5">
        <v>-11</v>
      </c>
      <c r="F298" s="5">
        <v>-11</v>
      </c>
      <c r="G298" s="5">
        <v>-11</v>
      </c>
      <c r="H298" s="5">
        <v>-11</v>
      </c>
      <c r="I298" s="5">
        <v>-11</v>
      </c>
      <c r="J298" s="5">
        <v>-11</v>
      </c>
      <c r="K298" s="5">
        <v>-11</v>
      </c>
      <c r="L298" s="5">
        <v>-11</v>
      </c>
      <c r="M298" s="5">
        <v>-11</v>
      </c>
      <c r="N298" s="5">
        <v>-11</v>
      </c>
      <c r="O298" s="5">
        <v>-11</v>
      </c>
      <c r="P298" s="5">
        <v>-11</v>
      </c>
      <c r="Q298" s="5">
        <v>-11</v>
      </c>
      <c r="R298" s="5">
        <v>-11</v>
      </c>
      <c r="S298" s="5">
        <v>-11</v>
      </c>
      <c r="T298" s="5">
        <v>-11</v>
      </c>
      <c r="U298" s="5">
        <v>-11</v>
      </c>
      <c r="V298" s="5">
        <v>-11</v>
      </c>
      <c r="W298" s="5">
        <v>-11</v>
      </c>
      <c r="X298" s="5">
        <v>-11</v>
      </c>
      <c r="Y298" s="19" t="s">
        <v>113</v>
      </c>
    </row>
    <row r="299" spans="2:25" ht="15.75" thickBot="1" x14ac:dyDescent="0.3">
      <c r="B299" s="4"/>
      <c r="C299" s="3" t="s">
        <v>0</v>
      </c>
      <c r="D299" s="2">
        <f>(D297-D296)/D298</f>
        <v>3.5136879312426474</v>
      </c>
      <c r="E299" s="5" t="s">
        <v>13</v>
      </c>
      <c r="F299" s="5" t="s">
        <v>13</v>
      </c>
      <c r="G299" s="5" t="s">
        <v>13</v>
      </c>
      <c r="H299" s="5" t="s">
        <v>13</v>
      </c>
      <c r="I299" s="5" t="s">
        <v>13</v>
      </c>
      <c r="J299" s="5" t="s">
        <v>13</v>
      </c>
      <c r="K299" s="5" t="s">
        <v>13</v>
      </c>
      <c r="L299" s="5" t="s">
        <v>13</v>
      </c>
      <c r="M299" s="5" t="s">
        <v>13</v>
      </c>
      <c r="N299" s="5" t="s">
        <v>13</v>
      </c>
      <c r="O299" s="5" t="s">
        <v>13</v>
      </c>
      <c r="P299" s="5" t="s">
        <v>13</v>
      </c>
      <c r="Q299" s="5" t="s">
        <v>13</v>
      </c>
      <c r="R299" s="5" t="s">
        <v>13</v>
      </c>
      <c r="S299" s="5" t="s">
        <v>13</v>
      </c>
      <c r="T299" s="5" t="s">
        <v>13</v>
      </c>
      <c r="U299" s="5" t="s">
        <v>13</v>
      </c>
      <c r="V299" s="5" t="s">
        <v>13</v>
      </c>
      <c r="W299" s="5" t="s">
        <v>13</v>
      </c>
      <c r="X299" s="5" t="s">
        <v>13</v>
      </c>
      <c r="Y299" s="19">
        <v>0</v>
      </c>
    </row>
    <row r="300" spans="2:25" ht="17.25" x14ac:dyDescent="0.25">
      <c r="B300" s="1" t="s">
        <v>21</v>
      </c>
      <c r="C300" s="8" t="s">
        <v>8</v>
      </c>
      <c r="D300" s="5">
        <f>AVERAGE(E300:X300)</f>
        <v>4.0678589999999993E-4</v>
      </c>
      <c r="E300" s="5">
        <v>3.9935099999999999E-4</v>
      </c>
      <c r="F300" s="5">
        <v>4.0920699999999997E-4</v>
      </c>
      <c r="G300" s="5">
        <v>3.9708799999999998E-4</v>
      </c>
      <c r="H300" s="5">
        <v>4.1166299999999999E-4</v>
      </c>
      <c r="I300" s="5">
        <v>4.12624E-4</v>
      </c>
      <c r="J300" s="5">
        <v>4.0927999999999998E-4</v>
      </c>
      <c r="K300" s="5">
        <v>4.1435400000000002E-4</v>
      </c>
      <c r="L300" s="5">
        <v>4.0548100000000002E-4</v>
      </c>
      <c r="M300" s="5">
        <v>4.0915800000000002E-4</v>
      </c>
      <c r="N300" s="5">
        <v>4.0680600000000001E-4</v>
      </c>
      <c r="O300" s="5">
        <v>4.0684100000000002E-4</v>
      </c>
      <c r="P300" s="5">
        <v>4.0635500000000001E-4</v>
      </c>
      <c r="Q300" s="5">
        <v>4.0118700000000001E-4</v>
      </c>
      <c r="R300" s="5">
        <v>4.04881E-4</v>
      </c>
      <c r="S300" s="5">
        <v>4.1020599999999998E-4</v>
      </c>
      <c r="T300" s="5">
        <v>4.0599899999999999E-4</v>
      </c>
      <c r="U300" s="5">
        <v>4.1613300000000001E-4</v>
      </c>
      <c r="V300" s="5">
        <v>4.0278999999999998E-4</v>
      </c>
      <c r="W300" s="5">
        <v>4.0670600000000001E-4</v>
      </c>
      <c r="X300" s="5">
        <v>3.9960800000000003E-4</v>
      </c>
      <c r="Y300" s="19">
        <v>1.41E-2</v>
      </c>
    </row>
    <row r="301" spans="2:25" x14ac:dyDescent="0.25">
      <c r="C301" s="1" t="s">
        <v>6</v>
      </c>
      <c r="D301" s="5">
        <f>MIN(E300:X300)</f>
        <v>3.9708799999999998E-4</v>
      </c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19"/>
    </row>
    <row r="302" spans="2:25" x14ac:dyDescent="0.25">
      <c r="C302" s="1" t="s">
        <v>5</v>
      </c>
      <c r="D302" s="5">
        <f>MAX(E300:X300)</f>
        <v>4.1613300000000001E-4</v>
      </c>
      <c r="E302" s="5" t="s">
        <v>14</v>
      </c>
      <c r="F302" s="5" t="s">
        <v>14</v>
      </c>
      <c r="G302" s="5" t="s">
        <v>14</v>
      </c>
      <c r="H302" s="5" t="s">
        <v>14</v>
      </c>
      <c r="I302" s="5" t="s">
        <v>14</v>
      </c>
      <c r="J302" s="5" t="s">
        <v>14</v>
      </c>
      <c r="K302" s="5" t="s">
        <v>14</v>
      </c>
      <c r="L302" s="5" t="s">
        <v>14</v>
      </c>
      <c r="M302" s="5" t="s">
        <v>14</v>
      </c>
      <c r="N302" s="5" t="s">
        <v>14</v>
      </c>
      <c r="O302" s="5" t="s">
        <v>14</v>
      </c>
      <c r="P302" s="5" t="s">
        <v>14</v>
      </c>
      <c r="Q302" s="5" t="s">
        <v>14</v>
      </c>
      <c r="R302" s="5" t="s">
        <v>14</v>
      </c>
      <c r="S302" s="5" t="s">
        <v>14</v>
      </c>
      <c r="T302" s="5" t="s">
        <v>14</v>
      </c>
      <c r="U302" s="5" t="s">
        <v>14</v>
      </c>
      <c r="V302" s="5" t="s">
        <v>14</v>
      </c>
      <c r="W302" s="5" t="s">
        <v>14</v>
      </c>
      <c r="X302" s="5" t="s">
        <v>14</v>
      </c>
      <c r="Y302" s="19" t="s">
        <v>113</v>
      </c>
    </row>
    <row r="303" spans="2:25" x14ac:dyDescent="0.25">
      <c r="C303" s="1" t="s">
        <v>4</v>
      </c>
      <c r="D303" s="5">
        <f>_xlfn.STDEV.S(E300:X300)</f>
        <v>5.0587620796937453E-6</v>
      </c>
      <c r="E303" s="5">
        <v>-11</v>
      </c>
      <c r="F303" s="5">
        <v>-11</v>
      </c>
      <c r="G303" s="5">
        <v>-11</v>
      </c>
      <c r="H303" s="5">
        <v>-11</v>
      </c>
      <c r="I303" s="5">
        <v>-11</v>
      </c>
      <c r="J303" s="5">
        <v>-11</v>
      </c>
      <c r="K303" s="5">
        <v>-11</v>
      </c>
      <c r="L303" s="5">
        <v>-11</v>
      </c>
      <c r="M303" s="5">
        <v>-11</v>
      </c>
      <c r="N303" s="5">
        <v>-11</v>
      </c>
      <c r="O303" s="5">
        <v>-11</v>
      </c>
      <c r="P303" s="5">
        <v>-11</v>
      </c>
      <c r="Q303" s="5">
        <v>-11</v>
      </c>
      <c r="R303" s="5">
        <v>-11</v>
      </c>
      <c r="S303" s="5">
        <v>-11</v>
      </c>
      <c r="T303" s="5">
        <v>-11</v>
      </c>
      <c r="U303" s="5">
        <v>-11</v>
      </c>
      <c r="V303" s="5">
        <v>-11</v>
      </c>
      <c r="W303" s="5">
        <v>-11</v>
      </c>
      <c r="X303" s="5">
        <v>-11</v>
      </c>
      <c r="Y303" s="19" t="s">
        <v>113</v>
      </c>
    </row>
    <row r="304" spans="2:25" ht="15.75" thickBot="1" x14ac:dyDescent="0.3">
      <c r="B304" s="4"/>
      <c r="C304" s="3" t="s">
        <v>0</v>
      </c>
      <c r="D304" s="2">
        <f>(D302-D301)/D303</f>
        <v>3.7647550329453341</v>
      </c>
      <c r="E304" s="5" t="s">
        <v>13</v>
      </c>
      <c r="F304" s="5" t="s">
        <v>13</v>
      </c>
      <c r="G304" s="5" t="s">
        <v>13</v>
      </c>
      <c r="H304" s="5" t="s">
        <v>13</v>
      </c>
      <c r="I304" s="5" t="s">
        <v>13</v>
      </c>
      <c r="J304" s="5" t="s">
        <v>13</v>
      </c>
      <c r="K304" s="5" t="s">
        <v>13</v>
      </c>
      <c r="L304" s="5" t="s">
        <v>13</v>
      </c>
      <c r="M304" s="5" t="s">
        <v>13</v>
      </c>
      <c r="N304" s="5" t="s">
        <v>13</v>
      </c>
      <c r="O304" s="5" t="s">
        <v>13</v>
      </c>
      <c r="P304" s="5" t="s">
        <v>13</v>
      </c>
      <c r="Q304" s="5" t="s">
        <v>13</v>
      </c>
      <c r="R304" s="5" t="s">
        <v>13</v>
      </c>
      <c r="S304" s="5" t="s">
        <v>13</v>
      </c>
      <c r="T304" s="5" t="s">
        <v>13</v>
      </c>
      <c r="U304" s="5" t="s">
        <v>13</v>
      </c>
      <c r="V304" s="5" t="s">
        <v>13</v>
      </c>
      <c r="W304" s="5" t="s">
        <v>13</v>
      </c>
      <c r="X304" s="5" t="s">
        <v>13</v>
      </c>
      <c r="Y304" s="19">
        <v>0</v>
      </c>
    </row>
    <row r="305" spans="2:25" ht="17.25" x14ac:dyDescent="0.25">
      <c r="B305" s="1" t="s">
        <v>20</v>
      </c>
      <c r="C305" s="8" t="s">
        <v>19</v>
      </c>
      <c r="D305" s="5">
        <f>AVERAGE(E305:X305)</f>
        <v>1.2986969999999999E-3</v>
      </c>
      <c r="E305" s="5">
        <v>1.2980999999999999E-3</v>
      </c>
      <c r="F305" s="5">
        <v>1.2984100000000001E-3</v>
      </c>
      <c r="G305" s="5">
        <v>1.29995E-3</v>
      </c>
      <c r="H305" s="5">
        <v>1.2983999999999999E-3</v>
      </c>
      <c r="I305" s="5">
        <v>1.2986899999999999E-3</v>
      </c>
      <c r="J305" s="5">
        <v>1.3000100000000001E-3</v>
      </c>
      <c r="K305" s="5">
        <v>1.3003400000000001E-3</v>
      </c>
      <c r="L305" s="5">
        <v>1.2985500000000001E-3</v>
      </c>
      <c r="M305" s="5">
        <v>1.29981E-3</v>
      </c>
      <c r="N305" s="5">
        <v>1.2990199999999999E-3</v>
      </c>
      <c r="O305" s="5">
        <v>1.29868E-3</v>
      </c>
      <c r="P305" s="5">
        <v>1.29817E-3</v>
      </c>
      <c r="Q305" s="5">
        <v>1.29777E-3</v>
      </c>
      <c r="R305" s="5">
        <v>1.29951E-3</v>
      </c>
      <c r="S305" s="5">
        <v>1.2972000000000001E-3</v>
      </c>
      <c r="T305" s="5">
        <v>1.29838E-3</v>
      </c>
      <c r="U305" s="5">
        <v>1.2980800000000001E-3</v>
      </c>
      <c r="V305" s="5">
        <v>1.29901E-3</v>
      </c>
      <c r="W305" s="5">
        <v>1.29868E-3</v>
      </c>
      <c r="X305" s="5">
        <v>1.29718E-3</v>
      </c>
      <c r="Y305" s="19">
        <v>8.0000000000000004E-4</v>
      </c>
    </row>
    <row r="306" spans="2:25" x14ac:dyDescent="0.25">
      <c r="C306" s="1" t="s">
        <v>6</v>
      </c>
      <c r="D306" s="5">
        <f>MIN(E305:X305)</f>
        <v>1.29718E-3</v>
      </c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19"/>
    </row>
    <row r="307" spans="2:25" x14ac:dyDescent="0.25">
      <c r="C307" s="1" t="s">
        <v>5</v>
      </c>
      <c r="D307" s="5">
        <f>MAX(E305:X305)</f>
        <v>1.3003400000000001E-3</v>
      </c>
      <c r="E307" s="5" t="s">
        <v>14</v>
      </c>
      <c r="F307" s="5" t="s">
        <v>14</v>
      </c>
      <c r="G307" s="5" t="s">
        <v>14</v>
      </c>
      <c r="H307" s="5" t="s">
        <v>14</v>
      </c>
      <c r="I307" s="5" t="s">
        <v>14</v>
      </c>
      <c r="J307" s="5" t="s">
        <v>14</v>
      </c>
      <c r="K307" s="5" t="s">
        <v>14</v>
      </c>
      <c r="L307" s="5" t="s">
        <v>14</v>
      </c>
      <c r="M307" s="5" t="s">
        <v>14</v>
      </c>
      <c r="N307" s="5" t="s">
        <v>14</v>
      </c>
      <c r="O307" s="5" t="s">
        <v>14</v>
      </c>
      <c r="P307" s="5" t="s">
        <v>14</v>
      </c>
      <c r="Q307" s="5" t="s">
        <v>14</v>
      </c>
      <c r="R307" s="5" t="s">
        <v>14</v>
      </c>
      <c r="S307" s="5" t="s">
        <v>14</v>
      </c>
      <c r="T307" s="5" t="s">
        <v>14</v>
      </c>
      <c r="U307" s="5" t="s">
        <v>14</v>
      </c>
      <c r="V307" s="5" t="s">
        <v>14</v>
      </c>
      <c r="W307" s="5" t="s">
        <v>14</v>
      </c>
      <c r="X307" s="5" t="s">
        <v>14</v>
      </c>
      <c r="Y307" s="19" t="s">
        <v>113</v>
      </c>
    </row>
    <row r="308" spans="2:25" x14ac:dyDescent="0.25">
      <c r="C308" s="1" t="s">
        <v>4</v>
      </c>
      <c r="D308" s="5">
        <f>_xlfn.STDEV.S(E305:X305)</f>
        <v>8.8273558060337517E-7</v>
      </c>
      <c r="E308" s="5">
        <v>-11</v>
      </c>
      <c r="F308" s="5">
        <v>-11</v>
      </c>
      <c r="G308" s="5">
        <v>-11</v>
      </c>
      <c r="H308" s="5">
        <v>-11</v>
      </c>
      <c r="I308" s="5">
        <v>-11</v>
      </c>
      <c r="J308" s="5">
        <v>-11</v>
      </c>
      <c r="K308" s="5">
        <v>-11</v>
      </c>
      <c r="L308" s="5">
        <v>-11</v>
      </c>
      <c r="M308" s="5">
        <v>-11</v>
      </c>
      <c r="N308" s="5">
        <v>-11</v>
      </c>
      <c r="O308" s="5">
        <v>-11</v>
      </c>
      <c r="P308" s="5">
        <v>-11</v>
      </c>
      <c r="Q308" s="5">
        <v>-11</v>
      </c>
      <c r="R308" s="5">
        <v>-11</v>
      </c>
      <c r="S308" s="5">
        <v>-11</v>
      </c>
      <c r="T308" s="5">
        <v>-11</v>
      </c>
      <c r="U308" s="5">
        <v>-11</v>
      </c>
      <c r="V308" s="5">
        <v>-11</v>
      </c>
      <c r="W308" s="5">
        <v>-11</v>
      </c>
      <c r="X308" s="5">
        <v>-11</v>
      </c>
      <c r="Y308" s="19" t="s">
        <v>113</v>
      </c>
    </row>
    <row r="309" spans="2:25" ht="15.75" thickBot="1" x14ac:dyDescent="0.3">
      <c r="B309" s="4"/>
      <c r="C309" s="3" t="s">
        <v>0</v>
      </c>
      <c r="D309" s="2">
        <f>(D307-D306)/D308</f>
        <v>3.5797809326323375</v>
      </c>
      <c r="E309" s="5" t="s">
        <v>13</v>
      </c>
      <c r="F309" s="5" t="s">
        <v>13</v>
      </c>
      <c r="G309" s="5" t="s">
        <v>13</v>
      </c>
      <c r="H309" s="5" t="s">
        <v>13</v>
      </c>
      <c r="I309" s="5" t="s">
        <v>13</v>
      </c>
      <c r="J309" s="5" t="s">
        <v>13</v>
      </c>
      <c r="K309" s="5" t="s">
        <v>13</v>
      </c>
      <c r="L309" s="5" t="s">
        <v>13</v>
      </c>
      <c r="M309" s="5" t="s">
        <v>13</v>
      </c>
      <c r="N309" s="5" t="s">
        <v>13</v>
      </c>
      <c r="O309" s="5" t="s">
        <v>13</v>
      </c>
      <c r="P309" s="5" t="s">
        <v>13</v>
      </c>
      <c r="Q309" s="5" t="s">
        <v>13</v>
      </c>
      <c r="R309" s="5" t="s">
        <v>13</v>
      </c>
      <c r="S309" s="5" t="s">
        <v>13</v>
      </c>
      <c r="T309" s="5" t="s">
        <v>13</v>
      </c>
      <c r="U309" s="5" t="s">
        <v>13</v>
      </c>
      <c r="V309" s="5" t="s">
        <v>13</v>
      </c>
      <c r="W309" s="5" t="s">
        <v>13</v>
      </c>
      <c r="X309" s="5" t="s">
        <v>13</v>
      </c>
      <c r="Y309" s="19">
        <v>0</v>
      </c>
    </row>
    <row r="310" spans="2:25" ht="17.25" x14ac:dyDescent="0.25">
      <c r="B310" s="1" t="s">
        <v>18</v>
      </c>
      <c r="C310" s="8" t="s">
        <v>17</v>
      </c>
      <c r="D310" s="5">
        <f>AVERAGE(E310:X310)</f>
        <v>8.1622800000000011E-4</v>
      </c>
      <c r="E310" s="5">
        <v>8.1601600000000003E-4</v>
      </c>
      <c r="F310" s="5">
        <v>8.1615699999999997E-4</v>
      </c>
      <c r="G310" s="5">
        <v>8.1696999999999998E-4</v>
      </c>
      <c r="H310" s="5">
        <v>8.1604400000000004E-4</v>
      </c>
      <c r="I310" s="5">
        <v>8.1616700000000002E-4</v>
      </c>
      <c r="J310" s="5">
        <v>8.1709399999999998E-4</v>
      </c>
      <c r="K310" s="5">
        <v>8.1710500000000004E-4</v>
      </c>
      <c r="L310" s="5">
        <v>8.1600300000000004E-4</v>
      </c>
      <c r="M310" s="5">
        <v>8.1676199999999996E-4</v>
      </c>
      <c r="N310" s="5">
        <v>8.1643099999999995E-4</v>
      </c>
      <c r="O310" s="5">
        <v>8.16276E-4</v>
      </c>
      <c r="P310" s="5">
        <v>8.1582699999999998E-4</v>
      </c>
      <c r="Q310" s="5">
        <v>8.1562900000000001E-4</v>
      </c>
      <c r="R310" s="5">
        <v>8.16696E-4</v>
      </c>
      <c r="S310" s="5">
        <v>8.1527100000000001E-4</v>
      </c>
      <c r="T310" s="5">
        <v>8.1603100000000005E-4</v>
      </c>
      <c r="U310" s="5">
        <v>8.1581399999999999E-4</v>
      </c>
      <c r="V310" s="5">
        <v>8.1640599999999999E-4</v>
      </c>
      <c r="W310" s="5">
        <v>8.1649499999999998E-4</v>
      </c>
      <c r="X310" s="5">
        <v>8.1536599999999999E-4</v>
      </c>
      <c r="Y310" s="19">
        <v>8.0000000000000004E-4</v>
      </c>
    </row>
    <row r="311" spans="2:25" x14ac:dyDescent="0.25">
      <c r="C311" s="1" t="s">
        <v>6</v>
      </c>
      <c r="D311" s="5">
        <f>MIN(E310:X310)</f>
        <v>8.1527100000000001E-4</v>
      </c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19"/>
    </row>
    <row r="312" spans="2:25" x14ac:dyDescent="0.25">
      <c r="C312" s="1" t="s">
        <v>5</v>
      </c>
      <c r="D312" s="5">
        <f>MAX(E310:X310)</f>
        <v>8.1710500000000004E-4</v>
      </c>
      <c r="E312" s="5" t="s">
        <v>14</v>
      </c>
      <c r="F312" s="5" t="s">
        <v>14</v>
      </c>
      <c r="G312" s="5" t="s">
        <v>14</v>
      </c>
      <c r="H312" s="5" t="s">
        <v>14</v>
      </c>
      <c r="I312" s="5" t="s">
        <v>14</v>
      </c>
      <c r="J312" s="5" t="s">
        <v>14</v>
      </c>
      <c r="K312" s="5" t="s">
        <v>14</v>
      </c>
      <c r="L312" s="5" t="s">
        <v>14</v>
      </c>
      <c r="M312" s="5" t="s">
        <v>14</v>
      </c>
      <c r="N312" s="5" t="s">
        <v>14</v>
      </c>
      <c r="O312" s="5" t="s">
        <v>14</v>
      </c>
      <c r="P312" s="5" t="s">
        <v>14</v>
      </c>
      <c r="Q312" s="5" t="s">
        <v>14</v>
      </c>
      <c r="R312" s="5" t="s">
        <v>14</v>
      </c>
      <c r="S312" s="5" t="s">
        <v>14</v>
      </c>
      <c r="T312" s="5" t="s">
        <v>14</v>
      </c>
      <c r="U312" s="5" t="s">
        <v>14</v>
      </c>
      <c r="V312" s="5" t="s">
        <v>14</v>
      </c>
      <c r="W312" s="5" t="s">
        <v>14</v>
      </c>
      <c r="X312" s="5" t="s">
        <v>14</v>
      </c>
      <c r="Y312" s="19" t="s">
        <v>113</v>
      </c>
    </row>
    <row r="313" spans="2:25" x14ac:dyDescent="0.25">
      <c r="C313" s="1" t="s">
        <v>4</v>
      </c>
      <c r="D313" s="5">
        <f>_xlfn.STDEV.S(E310:X310)</f>
        <v>5.2551738916593816E-7</v>
      </c>
      <c r="E313" s="5">
        <v>-11</v>
      </c>
      <c r="F313" s="5">
        <v>-11</v>
      </c>
      <c r="G313" s="5">
        <v>-11</v>
      </c>
      <c r="H313" s="5">
        <v>-11</v>
      </c>
      <c r="I313" s="5">
        <v>-11</v>
      </c>
      <c r="J313" s="5">
        <v>-11</v>
      </c>
      <c r="K313" s="5">
        <v>-11</v>
      </c>
      <c r="L313" s="5">
        <v>-11</v>
      </c>
      <c r="M313" s="5">
        <v>-11</v>
      </c>
      <c r="N313" s="5">
        <v>-11</v>
      </c>
      <c r="O313" s="5">
        <v>-11</v>
      </c>
      <c r="P313" s="5">
        <v>-11</v>
      </c>
      <c r="Q313" s="5">
        <v>-11</v>
      </c>
      <c r="R313" s="5">
        <v>-11</v>
      </c>
      <c r="S313" s="5">
        <v>-11</v>
      </c>
      <c r="T313" s="5">
        <v>-11</v>
      </c>
      <c r="U313" s="5">
        <v>-11</v>
      </c>
      <c r="V313" s="5">
        <v>-11</v>
      </c>
      <c r="W313" s="5">
        <v>-11</v>
      </c>
      <c r="X313" s="5">
        <v>-11</v>
      </c>
      <c r="Y313" s="19" t="s">
        <v>113</v>
      </c>
    </row>
    <row r="314" spans="2:25" ht="15.75" thickBot="1" x14ac:dyDescent="0.3">
      <c r="B314" s="4"/>
      <c r="C314" s="3" t="s">
        <v>0</v>
      </c>
      <c r="D314" s="2">
        <f>(D312-D311)/D313</f>
        <v>3.4898940316909863</v>
      </c>
      <c r="E314" s="5" t="s">
        <v>13</v>
      </c>
      <c r="F314" s="5" t="s">
        <v>13</v>
      </c>
      <c r="G314" s="5" t="s">
        <v>13</v>
      </c>
      <c r="H314" s="5" t="s">
        <v>13</v>
      </c>
      <c r="I314" s="5" t="s">
        <v>13</v>
      </c>
      <c r="J314" s="5" t="s">
        <v>13</v>
      </c>
      <c r="K314" s="5" t="s">
        <v>13</v>
      </c>
      <c r="L314" s="5" t="s">
        <v>13</v>
      </c>
      <c r="M314" s="5" t="s">
        <v>13</v>
      </c>
      <c r="N314" s="5" t="s">
        <v>13</v>
      </c>
      <c r="O314" s="5" t="s">
        <v>13</v>
      </c>
      <c r="P314" s="5" t="s">
        <v>13</v>
      </c>
      <c r="Q314" s="5" t="s">
        <v>13</v>
      </c>
      <c r="R314" s="5" t="s">
        <v>13</v>
      </c>
      <c r="S314" s="5" t="s">
        <v>13</v>
      </c>
      <c r="T314" s="5" t="s">
        <v>13</v>
      </c>
      <c r="U314" s="5" t="s">
        <v>13</v>
      </c>
      <c r="V314" s="5" t="s">
        <v>13</v>
      </c>
      <c r="W314" s="5" t="s">
        <v>13</v>
      </c>
      <c r="X314" s="5" t="s">
        <v>13</v>
      </c>
      <c r="Y314" s="19">
        <v>0</v>
      </c>
    </row>
    <row r="315" spans="2:25" ht="17.25" x14ac:dyDescent="0.25">
      <c r="B315" s="1" t="s">
        <v>16</v>
      </c>
      <c r="C315" s="8" t="s">
        <v>15</v>
      </c>
      <c r="D315" s="5">
        <f>AVERAGE(E315:X315)</f>
        <v>5.9479104999999991E-4</v>
      </c>
      <c r="E315" s="5">
        <v>5.9463300000000001E-4</v>
      </c>
      <c r="F315" s="5">
        <v>5.9474500000000004E-4</v>
      </c>
      <c r="G315" s="5">
        <v>5.9528800000000002E-4</v>
      </c>
      <c r="H315" s="5">
        <v>5.9464499999999998E-4</v>
      </c>
      <c r="I315" s="5">
        <v>5.9477300000000005E-4</v>
      </c>
      <c r="J315" s="5">
        <v>5.9539399999999996E-4</v>
      </c>
      <c r="K315" s="5">
        <v>5.9551700000000005E-4</v>
      </c>
      <c r="L315" s="5">
        <v>5.9464000000000001E-4</v>
      </c>
      <c r="M315" s="5">
        <v>5.9521800000000001E-4</v>
      </c>
      <c r="N315" s="5">
        <v>5.9496099999999997E-4</v>
      </c>
      <c r="O315" s="5">
        <v>5.94846E-4</v>
      </c>
      <c r="P315" s="5">
        <v>5.9449999999999998E-4</v>
      </c>
      <c r="Q315" s="5">
        <v>5.9433499999999998E-4</v>
      </c>
      <c r="R315" s="5">
        <v>5.9519800000000002E-4</v>
      </c>
      <c r="S315" s="5">
        <v>5.94068E-4</v>
      </c>
      <c r="T315" s="5">
        <v>5.9461400000000004E-4</v>
      </c>
      <c r="U315" s="5">
        <v>5.9446E-4</v>
      </c>
      <c r="V315" s="5">
        <v>5.9491299999999997E-4</v>
      </c>
      <c r="W315" s="5">
        <v>5.9494300000000001E-4</v>
      </c>
      <c r="X315" s="5">
        <v>5.9413000000000001E-4</v>
      </c>
      <c r="Y315" s="19">
        <v>8.0000000000000004E-4</v>
      </c>
    </row>
    <row r="316" spans="2:25" x14ac:dyDescent="0.25">
      <c r="C316" s="1" t="s">
        <v>6</v>
      </c>
      <c r="D316" s="5">
        <f>MIN(E315:X315)</f>
        <v>5.94068E-4</v>
      </c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19"/>
    </row>
    <row r="317" spans="2:25" x14ac:dyDescent="0.25">
      <c r="C317" s="1" t="s">
        <v>5</v>
      </c>
      <c r="D317" s="5">
        <f>MAX(E315:X315)</f>
        <v>5.9551700000000005E-4</v>
      </c>
      <c r="E317" s="5" t="s">
        <v>14</v>
      </c>
      <c r="F317" s="5" t="s">
        <v>14</v>
      </c>
      <c r="G317" s="5" t="s">
        <v>14</v>
      </c>
      <c r="H317" s="5" t="s">
        <v>14</v>
      </c>
      <c r="I317" s="5" t="s">
        <v>14</v>
      </c>
      <c r="J317" s="5" t="s">
        <v>14</v>
      </c>
      <c r="K317" s="5" t="s">
        <v>14</v>
      </c>
      <c r="L317" s="5" t="s">
        <v>14</v>
      </c>
      <c r="M317" s="5" t="s">
        <v>14</v>
      </c>
      <c r="N317" s="5" t="s">
        <v>14</v>
      </c>
      <c r="O317" s="5" t="s">
        <v>14</v>
      </c>
      <c r="P317" s="5" t="s">
        <v>14</v>
      </c>
      <c r="Q317" s="5" t="s">
        <v>14</v>
      </c>
      <c r="R317" s="5" t="s">
        <v>14</v>
      </c>
      <c r="S317" s="5" t="s">
        <v>14</v>
      </c>
      <c r="T317" s="5" t="s">
        <v>14</v>
      </c>
      <c r="U317" s="5" t="s">
        <v>14</v>
      </c>
      <c r="V317" s="5" t="s">
        <v>14</v>
      </c>
      <c r="W317" s="5" t="s">
        <v>14</v>
      </c>
      <c r="X317" s="5" t="s">
        <v>14</v>
      </c>
      <c r="Y317" s="19" t="s">
        <v>113</v>
      </c>
    </row>
    <row r="318" spans="2:25" x14ac:dyDescent="0.25">
      <c r="C318" s="1" t="s">
        <v>4</v>
      </c>
      <c r="D318" s="5">
        <f>_xlfn.STDEV.S(E315:X315)</f>
        <v>3.9869939540302751E-7</v>
      </c>
      <c r="E318" s="5">
        <v>-11</v>
      </c>
      <c r="F318" s="5">
        <v>-11</v>
      </c>
      <c r="G318" s="5">
        <v>-11</v>
      </c>
      <c r="H318" s="5">
        <v>-11</v>
      </c>
      <c r="I318" s="5">
        <v>-11</v>
      </c>
      <c r="J318" s="5">
        <v>-11</v>
      </c>
      <c r="K318" s="5">
        <v>-11</v>
      </c>
      <c r="L318" s="5">
        <v>-11</v>
      </c>
      <c r="M318" s="5">
        <v>-11</v>
      </c>
      <c r="N318" s="5">
        <v>-11</v>
      </c>
      <c r="O318" s="5">
        <v>-11</v>
      </c>
      <c r="P318" s="5">
        <v>-11</v>
      </c>
      <c r="Q318" s="5">
        <v>-11</v>
      </c>
      <c r="R318" s="5">
        <v>-11</v>
      </c>
      <c r="S318" s="5">
        <v>-11</v>
      </c>
      <c r="T318" s="5">
        <v>-11</v>
      </c>
      <c r="U318" s="5">
        <v>-11</v>
      </c>
      <c r="V318" s="5">
        <v>-11</v>
      </c>
      <c r="W318" s="5">
        <v>-11</v>
      </c>
      <c r="X318" s="5">
        <v>-11</v>
      </c>
      <c r="Y318" s="19" t="s">
        <v>113</v>
      </c>
    </row>
    <row r="319" spans="2:25" ht="15.75" thickBot="1" x14ac:dyDescent="0.3">
      <c r="B319" s="4"/>
      <c r="C319" s="3" t="s">
        <v>0</v>
      </c>
      <c r="D319" s="2">
        <f>(D317-D316)/D318</f>
        <v>3.6343170235693907</v>
      </c>
      <c r="E319" s="5" t="s">
        <v>13</v>
      </c>
      <c r="F319" s="5" t="s">
        <v>13</v>
      </c>
      <c r="G319" s="5" t="s">
        <v>13</v>
      </c>
      <c r="H319" s="5" t="s">
        <v>13</v>
      </c>
      <c r="I319" s="5" t="s">
        <v>13</v>
      </c>
      <c r="J319" s="5" t="s">
        <v>13</v>
      </c>
      <c r="K319" s="5" t="s">
        <v>13</v>
      </c>
      <c r="L319" s="5" t="s">
        <v>13</v>
      </c>
      <c r="M319" s="5" t="s">
        <v>13</v>
      </c>
      <c r="N319" s="5" t="s">
        <v>13</v>
      </c>
      <c r="O319" s="5" t="s">
        <v>13</v>
      </c>
      <c r="P319" s="5" t="s">
        <v>13</v>
      </c>
      <c r="Q319" s="5" t="s">
        <v>13</v>
      </c>
      <c r="R319" s="5" t="s">
        <v>13</v>
      </c>
      <c r="S319" s="5" t="s">
        <v>13</v>
      </c>
      <c r="T319" s="5" t="s">
        <v>13</v>
      </c>
      <c r="U319" s="5" t="s">
        <v>13</v>
      </c>
      <c r="V319" s="5" t="s">
        <v>13</v>
      </c>
      <c r="W319" s="5" t="s">
        <v>13</v>
      </c>
      <c r="X319" s="5" t="s">
        <v>13</v>
      </c>
      <c r="Y319" s="19">
        <v>0</v>
      </c>
    </row>
    <row r="320" spans="2:25" ht="17.25" x14ac:dyDescent="0.25">
      <c r="B320" s="1" t="s">
        <v>12</v>
      </c>
      <c r="C320" s="8" t="s">
        <v>11</v>
      </c>
      <c r="D320" s="5">
        <f>AVERAGE(E320:X320)</f>
        <v>3.1067365000000004E-5</v>
      </c>
      <c r="E320" s="5">
        <v>3.1041000000000003E-5</v>
      </c>
      <c r="F320" s="5">
        <v>3.1057499999999999E-5</v>
      </c>
      <c r="G320" s="5">
        <v>3.1094599999999999E-5</v>
      </c>
      <c r="H320" s="5">
        <v>3.1066999999999999E-5</v>
      </c>
      <c r="I320" s="5">
        <v>3.1066799999999999E-5</v>
      </c>
      <c r="J320" s="5">
        <v>3.1103799999999999E-5</v>
      </c>
      <c r="K320" s="5">
        <v>3.1120200000000001E-5</v>
      </c>
      <c r="L320" s="5">
        <v>3.1080000000000001E-5</v>
      </c>
      <c r="M320" s="5">
        <v>3.1103399999999998E-5</v>
      </c>
      <c r="N320" s="5">
        <v>3.1084999999999998E-5</v>
      </c>
      <c r="O320" s="5">
        <v>3.1052600000000001E-5</v>
      </c>
      <c r="P320" s="5">
        <v>3.1064600000000001E-5</v>
      </c>
      <c r="Q320" s="5">
        <v>3.1043400000000002E-5</v>
      </c>
      <c r="R320" s="5">
        <v>3.1085499999999999E-5</v>
      </c>
      <c r="S320" s="5">
        <v>3.1040300000000002E-5</v>
      </c>
      <c r="T320" s="5">
        <v>3.1056999999999998E-5</v>
      </c>
      <c r="U320" s="5">
        <v>3.1052600000000001E-5</v>
      </c>
      <c r="V320" s="5">
        <v>3.1068800000000003E-5</v>
      </c>
      <c r="W320" s="5">
        <v>3.10457E-5</v>
      </c>
      <c r="X320" s="5">
        <v>3.1017499999999999E-5</v>
      </c>
      <c r="Y320" s="19">
        <v>8.9999999999999998E-4</v>
      </c>
    </row>
    <row r="321" spans="2:25" x14ac:dyDescent="0.25">
      <c r="C321" s="1" t="s">
        <v>6</v>
      </c>
      <c r="D321" s="5">
        <f>MIN(E320:X320)</f>
        <v>3.1017499999999999E-5</v>
      </c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</row>
    <row r="322" spans="2:25" x14ac:dyDescent="0.25">
      <c r="C322" s="1" t="s">
        <v>5</v>
      </c>
      <c r="D322" s="5">
        <f>MAX(E320:X320)</f>
        <v>3.1120200000000001E-5</v>
      </c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</row>
    <row r="323" spans="2:25" x14ac:dyDescent="0.25">
      <c r="C323" s="1" t="s">
        <v>4</v>
      </c>
      <c r="D323" s="5">
        <f>_xlfn.STDEV.S(E320:X320)</f>
        <v>2.5718706585305195E-8</v>
      </c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</row>
    <row r="324" spans="2:25" ht="15.75" thickBot="1" x14ac:dyDescent="0.3">
      <c r="B324" s="4"/>
      <c r="C324" s="3" t="s">
        <v>0</v>
      </c>
      <c r="D324" s="2">
        <f>(D322-D321)/D323</f>
        <v>3.993202366509399</v>
      </c>
    </row>
    <row r="328" spans="2:25" x14ac:dyDescent="0.25">
      <c r="C328" s="6" t="s">
        <v>3</v>
      </c>
      <c r="E328" s="5"/>
      <c r="F328" s="5"/>
    </row>
    <row r="329" spans="2:25" x14ac:dyDescent="0.25">
      <c r="E329" s="5"/>
      <c r="F329" s="5"/>
    </row>
    <row r="330" spans="2:25" ht="17.25" x14ac:dyDescent="0.25">
      <c r="B330" s="7" t="s">
        <v>10</v>
      </c>
      <c r="C330" s="1" t="s">
        <v>8</v>
      </c>
      <c r="D330" s="5">
        <f>AVERAGE(E330:X330)</f>
        <v>3.7192830000000003E-5</v>
      </c>
      <c r="E330" s="5">
        <v>3.6538200000000002E-5</v>
      </c>
      <c r="F330" s="5">
        <v>3.7378400000000001E-5</v>
      </c>
      <c r="G330" s="5">
        <v>3.6450099999999999E-5</v>
      </c>
      <c r="H330" s="5">
        <v>3.75384E-5</v>
      </c>
      <c r="I330" s="5">
        <v>3.7641800000000003E-5</v>
      </c>
      <c r="J330" s="5">
        <v>3.7438999999999998E-5</v>
      </c>
      <c r="K330" s="5">
        <v>3.7960999999999998E-5</v>
      </c>
      <c r="L330" s="5">
        <v>3.7067100000000003E-5</v>
      </c>
      <c r="M330" s="5">
        <v>3.73625E-5</v>
      </c>
      <c r="N330" s="5">
        <v>3.7092599999999998E-5</v>
      </c>
      <c r="O330" s="5">
        <v>3.7179599999999999E-5</v>
      </c>
      <c r="P330" s="5">
        <v>3.7170399999999999E-5</v>
      </c>
      <c r="Q330" s="5">
        <v>3.6672499999999998E-5</v>
      </c>
      <c r="R330" s="5">
        <v>3.70533E-5</v>
      </c>
      <c r="S330" s="5">
        <v>3.7479099999999998E-5</v>
      </c>
      <c r="T330" s="5">
        <v>3.7188899999999999E-5</v>
      </c>
      <c r="U330" s="5">
        <v>3.8003000000000002E-5</v>
      </c>
      <c r="V330" s="5">
        <v>3.6751900000000003E-5</v>
      </c>
      <c r="W330" s="5">
        <v>3.7159800000000003E-5</v>
      </c>
      <c r="X330" s="5">
        <v>3.6729E-5</v>
      </c>
      <c r="Y330" s="19">
        <v>1.32E-2</v>
      </c>
    </row>
    <row r="331" spans="2:25" x14ac:dyDescent="0.25">
      <c r="C331" s="1" t="s">
        <v>6</v>
      </c>
      <c r="D331" s="5">
        <f>MIN(E330:X330)</f>
        <v>3.6450099999999999E-5</v>
      </c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19"/>
    </row>
    <row r="332" spans="2:25" x14ac:dyDescent="0.25">
      <c r="C332" s="1" t="s">
        <v>5</v>
      </c>
      <c r="D332" s="5">
        <f>MAX(E330:X330)</f>
        <v>3.8003000000000002E-5</v>
      </c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19"/>
    </row>
    <row r="333" spans="2:25" x14ac:dyDescent="0.25">
      <c r="C333" s="1" t="s">
        <v>4</v>
      </c>
      <c r="D333" s="5">
        <f>_xlfn.STDEV.S(E330:X330)</f>
        <v>4.2802016565872954E-7</v>
      </c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19"/>
    </row>
    <row r="334" spans="2:25" ht="15.75" thickBot="1" x14ac:dyDescent="0.3">
      <c r="B334" s="4"/>
      <c r="C334" s="3" t="s">
        <v>0</v>
      </c>
      <c r="D334" s="2">
        <f>(D332-D331)/D333</f>
        <v>3.6281000863827684</v>
      </c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19"/>
    </row>
    <row r="335" spans="2:25" x14ac:dyDescent="0.25">
      <c r="C335" s="6" t="s">
        <v>3</v>
      </c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19"/>
    </row>
    <row r="336" spans="2:25" x14ac:dyDescent="0.25"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19"/>
    </row>
    <row r="337" spans="2:25" ht="17.25" x14ac:dyDescent="0.25">
      <c r="B337" s="7" t="s">
        <v>9</v>
      </c>
      <c r="C337" s="1" t="s">
        <v>8</v>
      </c>
      <c r="D337" s="5">
        <f>AVERAGE(E337:X337)</f>
        <v>3.984921E-4</v>
      </c>
      <c r="E337" s="5">
        <v>3.91223E-4</v>
      </c>
      <c r="F337" s="5">
        <v>4.0081699999999998E-4</v>
      </c>
      <c r="G337" s="5">
        <v>3.8917200000000002E-4</v>
      </c>
      <c r="H337" s="5">
        <v>4.0316000000000001E-4</v>
      </c>
      <c r="I337" s="5">
        <v>4.0411599999999999E-4</v>
      </c>
      <c r="J337" s="5">
        <v>4.0095000000000002E-4</v>
      </c>
      <c r="K337" s="5">
        <v>4.0600800000000002E-4</v>
      </c>
      <c r="L337" s="5">
        <v>3.9721299999999999E-4</v>
      </c>
      <c r="M337" s="5">
        <v>4.0077100000000002E-4</v>
      </c>
      <c r="N337" s="5">
        <v>3.98336E-4</v>
      </c>
      <c r="O337" s="5">
        <v>3.9854499999999999E-4</v>
      </c>
      <c r="P337" s="5">
        <v>3.9807299999999998E-4</v>
      </c>
      <c r="Q337" s="5">
        <v>3.93003E-4</v>
      </c>
      <c r="R337" s="5">
        <v>3.9666000000000001E-4</v>
      </c>
      <c r="S337" s="5">
        <v>4.0181400000000001E-4</v>
      </c>
      <c r="T337" s="5">
        <v>3.9781099999999998E-4</v>
      </c>
      <c r="U337" s="5">
        <v>4.0762799999999999E-4</v>
      </c>
      <c r="V337" s="5">
        <v>3.9446700000000002E-4</v>
      </c>
      <c r="W337" s="5">
        <v>3.9838500000000002E-4</v>
      </c>
      <c r="X337" s="5">
        <v>3.9168999999999999E-4</v>
      </c>
      <c r="Y337" s="19">
        <v>1.4E-2</v>
      </c>
    </row>
    <row r="338" spans="2:25" x14ac:dyDescent="0.25">
      <c r="D338" s="5">
        <f>MIN(E337:X337)</f>
        <v>3.8917200000000002E-4</v>
      </c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19"/>
    </row>
    <row r="339" spans="2:25" x14ac:dyDescent="0.25">
      <c r="D339" s="5">
        <f>MAX(E337:X337)</f>
        <v>4.0762799999999999E-4</v>
      </c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19"/>
    </row>
    <row r="340" spans="2:25" x14ac:dyDescent="0.25">
      <c r="D340" s="5">
        <f>_xlfn.STDEV.S(E337:X337)</f>
        <v>4.9151803404297754E-6</v>
      </c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19"/>
    </row>
    <row r="341" spans="2:25" ht="15.75" thickBot="1" x14ac:dyDescent="0.3">
      <c r="B341" s="4"/>
      <c r="C341" s="3" t="s">
        <v>0</v>
      </c>
      <c r="D341" s="2">
        <f>(D339-D338)/D340</f>
        <v>3.7548978311518497</v>
      </c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19"/>
    </row>
    <row r="342" spans="2:25" x14ac:dyDescent="0.25">
      <c r="C342" s="6" t="s">
        <v>3</v>
      </c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19"/>
    </row>
    <row r="343" spans="2:25" x14ac:dyDescent="0.25"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19"/>
    </row>
    <row r="344" spans="2:25" ht="17.25" x14ac:dyDescent="0.25">
      <c r="B344" s="1" t="s">
        <v>7</v>
      </c>
      <c r="C344" s="1" t="s">
        <v>1</v>
      </c>
      <c r="D344" s="5">
        <f>AVERAGE(E344:X344)</f>
        <v>2.6101750000000002E-3</v>
      </c>
      <c r="E344" s="5">
        <v>2.61005E-3</v>
      </c>
      <c r="F344" s="5">
        <v>2.6112100000000001E-3</v>
      </c>
      <c r="G344" s="5">
        <v>2.6131000000000001E-3</v>
      </c>
      <c r="H344" s="5">
        <v>2.6060900000000001E-3</v>
      </c>
      <c r="I344" s="5">
        <v>2.6110199999999999E-3</v>
      </c>
      <c r="J344" s="5">
        <v>2.6145299999999999E-3</v>
      </c>
      <c r="K344" s="5">
        <v>2.6090000000000002E-3</v>
      </c>
      <c r="L344" s="5">
        <v>2.6105400000000002E-3</v>
      </c>
      <c r="M344" s="5">
        <v>2.6118700000000001E-3</v>
      </c>
      <c r="N344" s="5">
        <v>2.60925E-3</v>
      </c>
      <c r="O344" s="5">
        <v>2.6092799999999998E-3</v>
      </c>
      <c r="P344" s="5">
        <v>2.6104700000000002E-3</v>
      </c>
      <c r="Q344" s="5">
        <v>2.6081300000000002E-3</v>
      </c>
      <c r="R344" s="5">
        <v>2.6085399999999999E-3</v>
      </c>
      <c r="S344" s="5">
        <v>2.6084099999999998E-3</v>
      </c>
      <c r="T344" s="5">
        <v>2.6113E-3</v>
      </c>
      <c r="U344" s="5">
        <v>2.61079E-3</v>
      </c>
      <c r="V344" s="5">
        <v>2.60991E-3</v>
      </c>
      <c r="W344" s="5">
        <v>2.6120399999999999E-3</v>
      </c>
      <c r="X344" s="5">
        <v>2.6079699999999998E-3</v>
      </c>
      <c r="Y344" s="19">
        <v>1.1000000000000001E-3</v>
      </c>
    </row>
    <row r="345" spans="2:25" x14ac:dyDescent="0.25">
      <c r="C345" s="1" t="s">
        <v>6</v>
      </c>
      <c r="D345" s="5">
        <f>MIN(E344:X344)</f>
        <v>2.6060900000000001E-3</v>
      </c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19"/>
    </row>
    <row r="346" spans="2:25" x14ac:dyDescent="0.25">
      <c r="C346" s="1" t="s">
        <v>5</v>
      </c>
      <c r="D346" s="5">
        <f>MAX(E344:X344)</f>
        <v>2.6145299999999999E-3</v>
      </c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19"/>
    </row>
    <row r="347" spans="2:25" x14ac:dyDescent="0.25">
      <c r="C347" s="1" t="s">
        <v>4</v>
      </c>
      <c r="D347" s="5">
        <f>_xlfn.STDEV.S(E344:X344)</f>
        <v>1.9488876719541144E-6</v>
      </c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19"/>
    </row>
    <row r="348" spans="2:25" ht="15.75" thickBot="1" x14ac:dyDescent="0.3">
      <c r="B348" s="4"/>
      <c r="C348" s="3" t="s">
        <v>0</v>
      </c>
      <c r="D348" s="2">
        <f>(D346-D345)/D347</f>
        <v>4.3306754521860746</v>
      </c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19"/>
    </row>
    <row r="349" spans="2:25" x14ac:dyDescent="0.25">
      <c r="C349" s="6" t="s">
        <v>3</v>
      </c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19"/>
    </row>
    <row r="350" spans="2:25" x14ac:dyDescent="0.25"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19"/>
    </row>
    <row r="351" spans="2:25" ht="17.25" x14ac:dyDescent="0.25">
      <c r="B351" s="1" t="s">
        <v>2</v>
      </c>
      <c r="C351" s="1" t="s">
        <v>1</v>
      </c>
      <c r="D351" s="5">
        <f>AVERAGE(E351:X351)</f>
        <v>1.4401004999999999E-3</v>
      </c>
      <c r="E351" s="5">
        <v>1.43994E-3</v>
      </c>
      <c r="F351" s="5">
        <v>1.4398200000000001E-3</v>
      </c>
      <c r="G351" s="5">
        <v>1.44209E-3</v>
      </c>
      <c r="H351" s="5">
        <v>1.43976E-3</v>
      </c>
      <c r="I351" s="5">
        <v>1.44013E-3</v>
      </c>
      <c r="J351" s="5">
        <v>1.4421499999999999E-3</v>
      </c>
      <c r="K351" s="5">
        <v>1.4411000000000001E-3</v>
      </c>
      <c r="L351" s="5">
        <v>1.43965E-3</v>
      </c>
      <c r="M351" s="5">
        <v>1.4405900000000001E-3</v>
      </c>
      <c r="N351" s="5">
        <v>1.44013E-3</v>
      </c>
      <c r="O351" s="5">
        <v>1.44023E-3</v>
      </c>
      <c r="P351" s="5">
        <v>1.4390900000000001E-3</v>
      </c>
      <c r="Q351" s="5">
        <v>1.43896E-3</v>
      </c>
      <c r="R351" s="5">
        <v>1.4405100000000001E-3</v>
      </c>
      <c r="S351" s="5">
        <v>1.43848E-3</v>
      </c>
      <c r="T351" s="5">
        <v>1.43979E-3</v>
      </c>
      <c r="U351" s="5">
        <v>1.43918E-3</v>
      </c>
      <c r="V351" s="5">
        <v>1.4401800000000001E-3</v>
      </c>
      <c r="W351" s="5">
        <v>1.4410899999999999E-3</v>
      </c>
      <c r="X351" s="5">
        <v>1.43914E-3</v>
      </c>
      <c r="Y351" s="19">
        <v>8.0000000000000004E-4</v>
      </c>
    </row>
    <row r="352" spans="2:25" x14ac:dyDescent="0.25">
      <c r="D352" s="5">
        <f>MIN(E351:X351)</f>
        <v>1.43848E-3</v>
      </c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</row>
    <row r="353" spans="2:25" x14ac:dyDescent="0.25">
      <c r="D353" s="5">
        <f>MAX(E351:X351)</f>
        <v>1.4421499999999999E-3</v>
      </c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</row>
    <row r="354" spans="2:25" x14ac:dyDescent="0.25">
      <c r="D354" s="5">
        <f>_xlfn.STDEV.S(E351:X351)</f>
        <v>9.6807717721915919E-7</v>
      </c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</row>
    <row r="355" spans="2:25" ht="15.75" thickBot="1" x14ac:dyDescent="0.3">
      <c r="B355" s="4"/>
      <c r="C355" s="3" t="s">
        <v>0</v>
      </c>
      <c r="D355" s="2">
        <f>(D353-D352)/D354</f>
        <v>3.7910200615844616</v>
      </c>
    </row>
    <row r="359" spans="2:25" x14ac:dyDescent="0.25">
      <c r="B359" s="17" t="s">
        <v>107</v>
      </c>
      <c r="E359" s="15">
        <v>1</v>
      </c>
      <c r="F359" s="15">
        <f t="shared" ref="F359" si="206">E359+1</f>
        <v>2</v>
      </c>
      <c r="G359" s="15">
        <f t="shared" ref="G359" si="207">F359+1</f>
        <v>3</v>
      </c>
      <c r="H359" s="15">
        <f t="shared" ref="H359" si="208">G359+1</f>
        <v>4</v>
      </c>
      <c r="I359" s="15">
        <f t="shared" ref="I359" si="209">H359+1</f>
        <v>5</v>
      </c>
      <c r="J359" s="15">
        <f t="shared" ref="J359" si="210">I359+1</f>
        <v>6</v>
      </c>
      <c r="K359" s="15">
        <f t="shared" ref="K359" si="211">J359+1</f>
        <v>7</v>
      </c>
      <c r="L359" s="15">
        <f t="shared" ref="L359" si="212">K359+1</f>
        <v>8</v>
      </c>
      <c r="M359" s="15">
        <f t="shared" ref="M359" si="213">L359+1</f>
        <v>9</v>
      </c>
      <c r="N359" s="15">
        <f t="shared" ref="N359" si="214">M359+1</f>
        <v>10</v>
      </c>
      <c r="O359" s="15">
        <f t="shared" ref="O359" si="215">N359+1</f>
        <v>11</v>
      </c>
      <c r="P359" s="15">
        <f t="shared" ref="P359" si="216">O359+1</f>
        <v>12</v>
      </c>
      <c r="Q359" s="15">
        <f t="shared" ref="Q359" si="217">P359+1</f>
        <v>13</v>
      </c>
      <c r="R359" s="15">
        <f t="shared" ref="R359" si="218">Q359+1</f>
        <v>14</v>
      </c>
      <c r="S359" s="15">
        <f t="shared" ref="S359" si="219">R359+1</f>
        <v>15</v>
      </c>
      <c r="T359" s="15">
        <f t="shared" ref="T359" si="220">S359+1</f>
        <v>16</v>
      </c>
      <c r="U359" s="15">
        <f t="shared" ref="U359" si="221">T359+1</f>
        <v>17</v>
      </c>
      <c r="V359" s="15">
        <f t="shared" ref="V359" si="222">U359+1</f>
        <v>18</v>
      </c>
      <c r="W359" s="15">
        <f t="shared" ref="W359" si="223">V359+1</f>
        <v>19</v>
      </c>
      <c r="X359" s="15">
        <f t="shared" ref="X359" si="224">W359+1</f>
        <v>20</v>
      </c>
    </row>
    <row r="360" spans="2:25" ht="15.75" thickBot="1" x14ac:dyDescent="0.3">
      <c r="B360" s="4"/>
      <c r="C360" s="4"/>
      <c r="D360" s="4"/>
    </row>
    <row r="361" spans="2:25" ht="17.25" x14ac:dyDescent="0.25">
      <c r="B361" s="1" t="s">
        <v>111</v>
      </c>
      <c r="D361" s="9">
        <f>AVERAGE(E361:X361)</f>
        <v>1.4273989618091696</v>
      </c>
      <c r="E361" s="5">
        <f>E53/E$23</f>
        <v>1.427399158624103</v>
      </c>
      <c r="F361" s="5">
        <f t="shared" ref="F361:X361" si="225">F53/F$23</f>
        <v>1.4273341845572149</v>
      </c>
      <c r="G361" s="5">
        <f t="shared" si="225"/>
        <v>1.4273663182254221</v>
      </c>
      <c r="H361" s="5">
        <f t="shared" si="225"/>
        <v>1.4275402499158365</v>
      </c>
      <c r="I361" s="5">
        <f t="shared" si="225"/>
        <v>1.4273637947418436</v>
      </c>
      <c r="J361" s="5">
        <f t="shared" si="225"/>
        <v>1.4274022970328346</v>
      </c>
      <c r="K361" s="5">
        <f t="shared" si="225"/>
        <v>1.427561662794721</v>
      </c>
      <c r="L361" s="5">
        <f t="shared" si="225"/>
        <v>1.4272085819750815</v>
      </c>
      <c r="M361" s="5">
        <f t="shared" si="225"/>
        <v>1.427208274416351</v>
      </c>
      <c r="N361" s="5">
        <f t="shared" si="225"/>
        <v>1.4274649071610164</v>
      </c>
      <c r="O361" s="5">
        <f t="shared" si="225"/>
        <v>1.4275063860121582</v>
      </c>
      <c r="P361" s="5">
        <f t="shared" si="225"/>
        <v>1.4272207977349003</v>
      </c>
      <c r="Q361" s="5">
        <f t="shared" si="225"/>
        <v>1.4275091096324461</v>
      </c>
      <c r="R361" s="5">
        <f t="shared" si="225"/>
        <v>1.4275847738539327</v>
      </c>
      <c r="S361" s="5">
        <f t="shared" si="225"/>
        <v>1.4272895641236418</v>
      </c>
      <c r="T361" s="5">
        <f t="shared" si="225"/>
        <v>1.4273667540951156</v>
      </c>
      <c r="U361" s="5">
        <f t="shared" si="225"/>
        <v>1.4272435707073707</v>
      </c>
      <c r="V361" s="5">
        <f t="shared" si="225"/>
        <v>1.4275518688628446</v>
      </c>
      <c r="W361" s="5">
        <f t="shared" si="225"/>
        <v>1.4274391450623392</v>
      </c>
      <c r="X361" s="5">
        <f t="shared" si="225"/>
        <v>1.4274178366542154</v>
      </c>
      <c r="Y361" s="5"/>
    </row>
    <row r="362" spans="2:25" x14ac:dyDescent="0.25">
      <c r="B362" s="5">
        <f>D210/D53</f>
        <v>1.884470824946908</v>
      </c>
      <c r="D362" s="9">
        <f>MIN(E361:X361)</f>
        <v>1.427208274416351</v>
      </c>
    </row>
    <row r="363" spans="2:25" x14ac:dyDescent="0.25">
      <c r="D363" s="9">
        <f>MAX(E361:X361)</f>
        <v>1.4275847738539327</v>
      </c>
    </row>
    <row r="364" spans="2:25" x14ac:dyDescent="0.25">
      <c r="D364" s="9">
        <f>_xlfn.STDEV.S(E361:X361)</f>
        <v>1.2190216840307625E-4</v>
      </c>
      <c r="E364" s="16">
        <f>D364/D361</f>
        <v>8.5401609265968817E-5</v>
      </c>
      <c r="Y364" s="20">
        <f>SQRT(POWER(Y53,2)+POWER(Y$23,2))</f>
        <v>1.1313708498984761E-3</v>
      </c>
    </row>
    <row r="365" spans="2:25" ht="15.75" thickBot="1" x14ac:dyDescent="0.3">
      <c r="B365" s="4"/>
      <c r="C365" s="4"/>
      <c r="D365" s="2">
        <f>(D363-D362)/D364</f>
        <v>3.0885376569902476</v>
      </c>
      <c r="E365" s="21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</row>
    <row r="366" spans="2:25" ht="17.25" x14ac:dyDescent="0.25">
      <c r="B366" s="1" t="s">
        <v>108</v>
      </c>
      <c r="D366" s="14">
        <f>AVERAGE(E366:X366)</f>
        <v>6.4347535686203855E-2</v>
      </c>
      <c r="E366" s="5">
        <f>E38/E$23</f>
        <v>6.4329423410047021E-2</v>
      </c>
      <c r="F366" s="5">
        <f t="shared" ref="F366:X366" si="226">F38/F$23</f>
        <v>6.4349853015411115E-2</v>
      </c>
      <c r="G366" s="5">
        <f t="shared" si="226"/>
        <v>6.4343582186971532E-2</v>
      </c>
      <c r="H366" s="5">
        <f t="shared" si="226"/>
        <v>6.4307186565538549E-2</v>
      </c>
      <c r="I366" s="5">
        <f t="shared" si="226"/>
        <v>6.4356390560658866E-2</v>
      </c>
      <c r="J366" s="5">
        <f t="shared" si="226"/>
        <v>6.4351908593116805E-2</v>
      </c>
      <c r="K366" s="5">
        <f t="shared" si="226"/>
        <v>6.4253670110226882E-2</v>
      </c>
      <c r="L366" s="5">
        <f t="shared" si="226"/>
        <v>6.4323743926214011E-2</v>
      </c>
      <c r="M366" s="5">
        <f t="shared" si="226"/>
        <v>6.4360186293025881E-2</v>
      </c>
      <c r="N366" s="5">
        <f t="shared" si="226"/>
        <v>6.4327869501132659E-2</v>
      </c>
      <c r="O366" s="5">
        <f t="shared" si="226"/>
        <v>6.4392982317181838E-2</v>
      </c>
      <c r="P366" s="5">
        <f t="shared" si="226"/>
        <v>6.4363089168506402E-2</v>
      </c>
      <c r="Q366" s="5">
        <f t="shared" si="226"/>
        <v>6.438123811787072E-2</v>
      </c>
      <c r="R366" s="5">
        <f t="shared" si="226"/>
        <v>6.4384591789279952E-2</v>
      </c>
      <c r="S366" s="5">
        <f t="shared" si="226"/>
        <v>6.4337767037407526E-2</v>
      </c>
      <c r="T366" s="5">
        <f t="shared" si="226"/>
        <v>6.4331271341614288E-2</v>
      </c>
      <c r="U366" s="5">
        <f t="shared" si="226"/>
        <v>6.4354794005266169E-2</v>
      </c>
      <c r="V366" s="5">
        <f t="shared" si="226"/>
        <v>6.4365695280329427E-2</v>
      </c>
      <c r="W366" s="5">
        <f t="shared" si="226"/>
        <v>6.4399762517316453E-2</v>
      </c>
      <c r="X366" s="5">
        <f t="shared" si="226"/>
        <v>6.433570798696088E-2</v>
      </c>
      <c r="Y366" s="5"/>
    </row>
    <row r="367" spans="2:25" x14ac:dyDescent="0.25">
      <c r="B367" s="5">
        <f>D195/D38</f>
        <v>0.86635349525229022</v>
      </c>
      <c r="D367" s="14">
        <f>MIN(E366:X366)</f>
        <v>6.4253670110226882E-2</v>
      </c>
    </row>
    <row r="368" spans="2:25" x14ac:dyDescent="0.25">
      <c r="D368" s="14">
        <f>MAX(E366:X366)</f>
        <v>6.4399762517316453E-2</v>
      </c>
    </row>
    <row r="369" spans="2:25" x14ac:dyDescent="0.25">
      <c r="D369" s="14">
        <f>_xlfn.STDEV.S(E366:X366)</f>
        <v>3.2786783143447045E-5</v>
      </c>
      <c r="E369" s="16">
        <f t="shared" ref="E369" si="227">D369/D366</f>
        <v>5.0952663212052969E-4</v>
      </c>
      <c r="Y369" s="20">
        <f>SQRT(POWER(Y38,2)+POWER(Y$23,2))</f>
        <v>1.2806248474865698E-3</v>
      </c>
    </row>
    <row r="370" spans="2:25" ht="15.75" thickBot="1" x14ac:dyDescent="0.3">
      <c r="B370" s="4"/>
      <c r="C370" s="4"/>
      <c r="D370" s="2">
        <f>(D368-D367)/D369</f>
        <v>4.4558322922500464</v>
      </c>
      <c r="E370" s="21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</row>
    <row r="371" spans="2:25" ht="17.25" x14ac:dyDescent="0.25">
      <c r="B371" s="1" t="s">
        <v>109</v>
      </c>
      <c r="D371" s="14">
        <f>AVERAGE(E371:X371)</f>
        <v>0.21209750824967619</v>
      </c>
      <c r="E371" s="5">
        <f>E28/E$23</f>
        <v>0.21206533036377134</v>
      </c>
      <c r="F371" s="5">
        <f t="shared" ref="F371:X371" si="228">F28/F$23</f>
        <v>0.21200522611871603</v>
      </c>
      <c r="G371" s="5">
        <f t="shared" si="228"/>
        <v>0.21190600986975483</v>
      </c>
      <c r="H371" s="5">
        <f t="shared" si="228"/>
        <v>0.21210368932807891</v>
      </c>
      <c r="I371" s="5">
        <f t="shared" si="228"/>
        <v>0.21210504434589803</v>
      </c>
      <c r="J371" s="5">
        <f t="shared" si="228"/>
        <v>0.21201296775851503</v>
      </c>
      <c r="K371" s="5">
        <f t="shared" si="228"/>
        <v>0.21234936483614256</v>
      </c>
      <c r="L371" s="5">
        <f t="shared" si="228"/>
        <v>0.21207335055270216</v>
      </c>
      <c r="M371" s="5">
        <f t="shared" si="228"/>
        <v>0.21223067110974872</v>
      </c>
      <c r="N371" s="5">
        <f t="shared" si="228"/>
        <v>0.21231785852070945</v>
      </c>
      <c r="O371" s="5">
        <f t="shared" si="228"/>
        <v>0.21199580206332547</v>
      </c>
      <c r="P371" s="5">
        <f t="shared" si="228"/>
        <v>0.21211452218075261</v>
      </c>
      <c r="Q371" s="5">
        <f t="shared" si="228"/>
        <v>0.21226136723700886</v>
      </c>
      <c r="R371" s="5">
        <f t="shared" si="228"/>
        <v>0.21220426862452132</v>
      </c>
      <c r="S371" s="5">
        <f t="shared" si="228"/>
        <v>0.21223642900296127</v>
      </c>
      <c r="T371" s="5">
        <f t="shared" si="228"/>
        <v>0.21204533082595142</v>
      </c>
      <c r="U371" s="5">
        <f t="shared" si="228"/>
        <v>0.21209934469719469</v>
      </c>
      <c r="V371" s="5">
        <f t="shared" si="228"/>
        <v>0.21199912891986064</v>
      </c>
      <c r="W371" s="5">
        <f t="shared" si="228"/>
        <v>0.21179596279437959</v>
      </c>
      <c r="X371" s="5">
        <f t="shared" si="228"/>
        <v>0.21202849584353048</v>
      </c>
      <c r="Y371" s="5"/>
    </row>
    <row r="372" spans="2:25" x14ac:dyDescent="0.25">
      <c r="B372" s="5">
        <f>D185/D28</f>
        <v>3.2655189855225979</v>
      </c>
      <c r="D372" s="14">
        <f>MIN(E371:X371)</f>
        <v>0.21179596279437959</v>
      </c>
    </row>
    <row r="373" spans="2:25" x14ac:dyDescent="0.25">
      <c r="D373" s="14">
        <f>MAX(E371:X371)</f>
        <v>0.21234936483614256</v>
      </c>
    </row>
    <row r="374" spans="2:25" x14ac:dyDescent="0.25">
      <c r="D374" s="14">
        <f>_xlfn.STDEV.S(E371:X371)</f>
        <v>1.3765783669609201E-4</v>
      </c>
      <c r="E374" s="16">
        <f t="shared" ref="E374" si="229">D374/D371</f>
        <v>6.4903090013695237E-4</v>
      </c>
      <c r="Y374" s="20">
        <f>SQRT(POWER(Y28,2)+POWER(Y$23,2))</f>
        <v>1.3601470508735444E-3</v>
      </c>
    </row>
    <row r="375" spans="2:25" ht="15.75" thickBot="1" x14ac:dyDescent="0.3">
      <c r="B375" s="4"/>
      <c r="C375" s="4"/>
      <c r="D375" s="2">
        <f>(D373-D372)/D374</f>
        <v>4.0201274046221682</v>
      </c>
      <c r="E375" s="21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</row>
    <row r="376" spans="2:25" ht="17.25" x14ac:dyDescent="0.25">
      <c r="B376" s="1" t="s">
        <v>110</v>
      </c>
      <c r="D376" s="14">
        <f>AVERAGE(E376:X376)</f>
        <v>1.3201318207575696E-2</v>
      </c>
      <c r="E376" s="5">
        <f>E33/E$23</f>
        <v>1.3115070527097253E-2</v>
      </c>
      <c r="F376" s="5">
        <f t="shared" ref="F376:X376" si="230">F33/F$23</f>
        <v>1.3294137442963051E-2</v>
      </c>
      <c r="G376" s="5">
        <f t="shared" si="230"/>
        <v>1.3109566146147531E-2</v>
      </c>
      <c r="H376" s="5">
        <f t="shared" si="230"/>
        <v>1.3264253321979523E-2</v>
      </c>
      <c r="I376" s="5">
        <f t="shared" si="230"/>
        <v>1.3159348273677544E-2</v>
      </c>
      <c r="J376" s="5">
        <f t="shared" si="230"/>
        <v>1.3268922845790419E-2</v>
      </c>
      <c r="K376" s="5">
        <f t="shared" si="230"/>
        <v>1.3292274232613317E-2</v>
      </c>
      <c r="L376" s="5">
        <f t="shared" si="230"/>
        <v>1.3097309226216984E-2</v>
      </c>
      <c r="M376" s="5">
        <f t="shared" si="230"/>
        <v>1.3262599994067103E-2</v>
      </c>
      <c r="N376" s="5">
        <f t="shared" si="230"/>
        <v>1.3276123020308837E-2</v>
      </c>
      <c r="O376" s="5">
        <f t="shared" si="230"/>
        <v>1.313350230688501E-2</v>
      </c>
      <c r="P376" s="5">
        <f t="shared" si="230"/>
        <v>1.3188266624427042E-2</v>
      </c>
      <c r="Q376" s="5">
        <f t="shared" si="230"/>
        <v>1.3215601235741444E-2</v>
      </c>
      <c r="R376" s="5">
        <f t="shared" si="230"/>
        <v>1.3205228421875465E-2</v>
      </c>
      <c r="S376" s="5">
        <f t="shared" si="230"/>
        <v>1.3345977478235892E-2</v>
      </c>
      <c r="T376" s="5">
        <f t="shared" si="230"/>
        <v>1.3190478547038156E-2</v>
      </c>
      <c r="U376" s="5">
        <f t="shared" si="230"/>
        <v>1.32553305220645E-2</v>
      </c>
      <c r="V376" s="5">
        <f t="shared" si="230"/>
        <v>1.3017104846373142E-2</v>
      </c>
      <c r="W376" s="5">
        <f t="shared" si="230"/>
        <v>1.3084900059370672E-2</v>
      </c>
      <c r="X376" s="5">
        <f t="shared" si="230"/>
        <v>1.3250369078641E-2</v>
      </c>
      <c r="Y376" s="5"/>
    </row>
    <row r="377" spans="2:25" x14ac:dyDescent="0.25">
      <c r="B377" s="5">
        <f>D190/D33</f>
        <v>8.5037635216712193</v>
      </c>
      <c r="D377" s="14">
        <f>MIN(E376:X376)</f>
        <v>1.3017104846373142E-2</v>
      </c>
    </row>
    <row r="378" spans="2:25" x14ac:dyDescent="0.25">
      <c r="D378" s="14">
        <f>MAX(E376:X376)</f>
        <v>1.3345977478235892E-2</v>
      </c>
    </row>
    <row r="379" spans="2:25" x14ac:dyDescent="0.25">
      <c r="D379" s="14">
        <f>_xlfn.STDEV.S(E376:X376)</f>
        <v>8.6465932511661971E-5</v>
      </c>
      <c r="E379" s="16">
        <f t="shared" ref="E379" si="231">D379/D376</f>
        <v>6.5497953425622838E-3</v>
      </c>
      <c r="Y379" s="20">
        <f>SQRT(POWER(Y33,2)+POWER(Y$23,2))</f>
        <v>6.3505905237229709E-3</v>
      </c>
    </row>
    <row r="380" spans="2:25" ht="15.75" thickBot="1" x14ac:dyDescent="0.3">
      <c r="B380" s="4"/>
      <c r="C380" s="4"/>
      <c r="D380" s="2">
        <f>(D378-D377)/D379</f>
        <v>3.8034937264846391</v>
      </c>
      <c r="E380" s="21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</row>
    <row r="381" spans="2:25" ht="17.25" x14ac:dyDescent="0.25">
      <c r="B381" s="1" t="s">
        <v>114</v>
      </c>
      <c r="D381" s="14">
        <f>AVERAGE(E381:X381)</f>
        <v>1.0139329451020095E-4</v>
      </c>
      <c r="E381" s="5">
        <f>E98/E$23</f>
        <v>1.0052660232615689E-4</v>
      </c>
      <c r="F381" s="5">
        <f t="shared" ref="F381:X381" si="232">F98/F$23</f>
        <v>1.0441448664271361E-4</v>
      </c>
      <c r="G381" s="5">
        <f t="shared" si="232"/>
        <v>9.4391843112434114E-5</v>
      </c>
      <c r="H381" s="5">
        <f t="shared" si="232"/>
        <v>1.0582113788937958E-4</v>
      </c>
      <c r="I381" s="5">
        <f t="shared" si="232"/>
        <v>1.0487705891669308E-4</v>
      </c>
      <c r="J381" s="5">
        <f t="shared" si="232"/>
        <v>1.0185719651293809E-4</v>
      </c>
      <c r="K381" s="5">
        <f t="shared" si="232"/>
        <v>1.0023330532351342E-4</v>
      </c>
      <c r="L381" s="5">
        <f t="shared" si="232"/>
        <v>9.9114291086502572E-5</v>
      </c>
      <c r="M381" s="5">
        <f t="shared" si="232"/>
        <v>9.9879364388763097E-5</v>
      </c>
      <c r="N381" s="5">
        <f t="shared" si="232"/>
        <v>1.0823927430284204E-4</v>
      </c>
      <c r="O381" s="5">
        <f t="shared" si="232"/>
        <v>1.0284152789053683E-4</v>
      </c>
      <c r="P381" s="5">
        <f t="shared" si="232"/>
        <v>1.0173347457207631E-4</v>
      </c>
      <c r="Q381" s="5">
        <f t="shared" si="232"/>
        <v>1.0015842839036757E-4</v>
      </c>
      <c r="R381" s="5">
        <f t="shared" si="232"/>
        <v>1.0145651722193088E-4</v>
      </c>
      <c r="S381" s="5">
        <f t="shared" si="232"/>
        <v>1.0294743931305648E-4</v>
      </c>
      <c r="T381" s="5">
        <f t="shared" si="232"/>
        <v>9.8179343791755341E-5</v>
      </c>
      <c r="U381" s="5">
        <f t="shared" si="232"/>
        <v>1.0343786501950071E-4</v>
      </c>
      <c r="V381" s="5">
        <f t="shared" si="232"/>
        <v>1.0280725372188788E-4</v>
      </c>
      <c r="W381" s="5">
        <f t="shared" si="232"/>
        <v>1.0145754997031465E-4</v>
      </c>
      <c r="X381" s="5">
        <f t="shared" si="232"/>
        <v>9.3491929810655231E-5</v>
      </c>
      <c r="Y381" s="5"/>
    </row>
    <row r="382" spans="2:25" x14ac:dyDescent="0.25">
      <c r="B382" s="5">
        <f>D255/D98</f>
        <v>13.961129230878697</v>
      </c>
      <c r="D382" s="14">
        <f>MIN(E381:X381)</f>
        <v>9.3491929810655231E-5</v>
      </c>
    </row>
    <row r="383" spans="2:25" x14ac:dyDescent="0.25">
      <c r="D383" s="14">
        <f>MAX(E381:X381)</f>
        <v>1.0823927430284204E-4</v>
      </c>
    </row>
    <row r="384" spans="2:25" x14ac:dyDescent="0.25">
      <c r="D384" s="14">
        <f>_xlfn.STDEV.S(E381:X381)</f>
        <v>3.4917770464583991E-6</v>
      </c>
      <c r="E384" s="16">
        <f t="shared" ref="E384" si="233">D384/D381</f>
        <v>3.443794841982474E-2</v>
      </c>
      <c r="Y384" s="20">
        <f>SQRT(POWER(Y98,2)+POWER(Y$23,2))</f>
        <v>4.4007272126320211E-2</v>
      </c>
    </row>
    <row r="385" spans="2:25" ht="15.75" thickBot="1" x14ac:dyDescent="0.3">
      <c r="B385" s="4"/>
      <c r="C385" s="4"/>
      <c r="D385" s="2">
        <f>(D383-D382)/D384</f>
        <v>4.2234496349486532</v>
      </c>
      <c r="E385" s="21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4</vt:i4>
      </vt:variant>
    </vt:vector>
  </HeadingPairs>
  <TitlesOfParts>
    <vt:vector size="5" baseType="lpstr">
      <vt:lpstr>raw_LANLe80_replicate</vt:lpstr>
      <vt:lpstr>e80_kcalc_rep</vt:lpstr>
      <vt:lpstr>e80_rr1A</vt:lpstr>
      <vt:lpstr>e80_rr1A (2)</vt:lpstr>
      <vt:lpstr>e80_rr1B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ack3</dc:creator>
  <cp:lastModifiedBy>ack3</cp:lastModifiedBy>
  <dcterms:created xsi:type="dcterms:W3CDTF">2020-09-08T12:59:14Z</dcterms:created>
  <dcterms:modified xsi:type="dcterms:W3CDTF">2020-09-16T17:14:31Z</dcterms:modified>
</cp:coreProperties>
</file>