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kip\xs_data\MCNP_decks\IAEA_CoNDERC\Spreadsheets\"/>
    </mc:Choice>
  </mc:AlternateContent>
  <xr:revisionPtr revIDLastSave="0" documentId="8_{D913053C-622B-4252-8B30-F5DFE742EF29}" xr6:coauthVersionLast="40" xr6:coauthVersionMax="40" xr10:uidLastSave="{00000000-0000-0000-0000-000000000000}"/>
  <bookViews>
    <workbookView xWindow="90" yWindow="915" windowWidth="19605" windowHeight="15135" tabRatio="688" xr2:uid="{DD478BEC-2D1E-4579-8BEB-B3E8F6E0C3E5}"/>
  </bookViews>
  <sheets>
    <sheet name="HMF1" sheetId="7" r:id="rId1"/>
    <sheet name="IMF7" sheetId="8" r:id="rId2"/>
    <sheet name="PMF1" sheetId="1" r:id="rId3"/>
    <sheet name="PMF8" sheetId="4" r:id="rId4"/>
    <sheet name="UMF1" sheetId="5" r:id="rId5"/>
    <sheet name="UMF6" sheetId="6" r:id="rId6"/>
    <sheet name="FUND-IPPE" sheetId="3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7" l="1"/>
  <c r="C23" i="1" l="1"/>
  <c r="D27" i="1" l="1"/>
  <c r="D6" i="6"/>
  <c r="D5" i="6"/>
  <c r="D6" i="5"/>
  <c r="D9" i="4"/>
</calcChain>
</file>

<file path=xl/sharedStrings.xml><?xml version="1.0" encoding="utf-8"?>
<sst xmlns="http://schemas.openxmlformats.org/spreadsheetml/2006/main" count="600" uniqueCount="262">
  <si>
    <t>Value</t>
  </si>
  <si>
    <t>Uncertainty</t>
  </si>
  <si>
    <t>Reference</t>
  </si>
  <si>
    <r>
      <t>k</t>
    </r>
    <r>
      <rPr>
        <vertAlign val="subscript"/>
        <sz val="11"/>
        <color theme="1"/>
        <rFont val="Calibri"/>
        <family val="2"/>
        <scheme val="minor"/>
      </rPr>
      <t>eff</t>
    </r>
  </si>
  <si>
    <t>a</t>
  </si>
  <si>
    <t>Revision 4, Simple model</t>
  </si>
  <si>
    <t>Comment</t>
  </si>
  <si>
    <t>Quantity</t>
  </si>
  <si>
    <t>References</t>
  </si>
  <si>
    <t>b</t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</si>
  <si>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U(n,f)/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</si>
  <si>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ICSBEP Pu-MET-FAST-001 evaluation.  The Revision 4 model appears in the 2016 Handbook.</t>
  </si>
  <si>
    <r>
      <rPr>
        <vertAlign val="superscript"/>
        <sz val="11"/>
        <color theme="1"/>
        <rFont val="Calibri"/>
        <family val="2"/>
        <scheme val="minor"/>
      </rPr>
      <t>239</t>
    </r>
    <r>
      <rPr>
        <sz val="11"/>
        <color theme="1"/>
        <rFont val="Calibri"/>
        <family val="2"/>
        <scheme val="minor"/>
      </rPr>
      <t>Pu(n,f)/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</si>
  <si>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U(n,2n)/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</si>
  <si>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169</t>
    </r>
    <r>
      <rPr>
        <sz val="11"/>
        <color theme="1"/>
        <rFont val="Calibri"/>
        <family val="2"/>
        <scheme val="minor"/>
      </rPr>
      <t>Tm(n,2n)/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</si>
  <si>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191</t>
    </r>
    <r>
      <rPr>
        <sz val="11"/>
        <color theme="1"/>
        <rFont val="Calibri"/>
        <family val="2"/>
        <scheme val="minor"/>
      </rPr>
      <t>Ir(n,2n)/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</si>
  <si>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Note:  Values and uncertainties are provided to the precision given in the reference document.</t>
  </si>
  <si>
    <t>b,c</t>
  </si>
  <si>
    <t>c</t>
  </si>
  <si>
    <r>
      <t xml:space="preserve">Full reaction specification is </t>
    </r>
    <r>
      <rPr>
        <vertAlign val="superscript"/>
        <sz val="11"/>
        <color theme="1"/>
        <rFont val="Calibri"/>
        <family val="2"/>
        <scheme val="minor"/>
      </rPr>
      <t>191</t>
    </r>
    <r>
      <rPr>
        <sz val="11"/>
        <color theme="1"/>
        <rFont val="Calibri"/>
        <family val="2"/>
        <scheme val="minor"/>
      </rPr>
      <t>Ir(n,2n)</t>
    </r>
    <r>
      <rPr>
        <vertAlign val="superscript"/>
        <sz val="11"/>
        <color theme="1"/>
        <rFont val="Calibri"/>
        <family val="2"/>
        <scheme val="minor"/>
      </rPr>
      <t>(g+m1+m2+8.6%m3)190</t>
    </r>
    <r>
      <rPr>
        <sz val="11"/>
        <color theme="1"/>
        <rFont val="Calibri"/>
        <family val="2"/>
        <scheme val="minor"/>
      </rPr>
      <t>Ir</t>
    </r>
  </si>
  <si>
    <t>d</t>
  </si>
  <si>
    <t>FUND-IPPE-FR-MULT-RRR-001</t>
  </si>
  <si>
    <r>
      <rPr>
        <vertAlign val="superscript"/>
        <sz val="11"/>
        <color theme="1"/>
        <rFont val="Calibri"/>
        <family val="2"/>
        <scheme val="minor"/>
      </rPr>
      <t>232</t>
    </r>
    <r>
      <rPr>
        <sz val="11"/>
        <color theme="1"/>
        <rFont val="Calibri"/>
        <family val="2"/>
        <scheme val="minor"/>
      </rPr>
      <t>Th(n,f)/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</si>
  <si>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233</t>
    </r>
    <r>
      <rPr>
        <sz val="11"/>
        <color theme="1"/>
        <rFont val="Calibri"/>
        <family val="2"/>
        <scheme val="minor"/>
      </rPr>
      <t>U(n,f)/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</si>
  <si>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234</t>
    </r>
    <r>
      <rPr>
        <sz val="11"/>
        <color theme="1"/>
        <rFont val="Calibri"/>
        <family val="2"/>
        <scheme val="minor"/>
      </rPr>
      <t>U(n,f)/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</si>
  <si>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236</t>
    </r>
    <r>
      <rPr>
        <sz val="11"/>
        <color theme="1"/>
        <rFont val="Calibri"/>
        <family val="2"/>
        <scheme val="minor"/>
      </rPr>
      <t>U(n,f)/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</si>
  <si>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237</t>
    </r>
    <r>
      <rPr>
        <sz val="11"/>
        <color theme="1"/>
        <rFont val="Calibri"/>
        <family val="2"/>
        <scheme val="minor"/>
      </rPr>
      <t>Np(n,f)/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</si>
  <si>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240</t>
    </r>
    <r>
      <rPr>
        <sz val="11"/>
        <color theme="1"/>
        <rFont val="Calibri"/>
        <family val="2"/>
        <scheme val="minor"/>
      </rPr>
      <t>Pu(n,f)/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</si>
  <si>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241</t>
    </r>
    <r>
      <rPr>
        <sz val="11"/>
        <color theme="1"/>
        <rFont val="Calibri"/>
        <family val="2"/>
        <scheme val="minor"/>
      </rPr>
      <t>Pu(n,f)/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</si>
  <si>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242</t>
    </r>
    <r>
      <rPr>
        <sz val="11"/>
        <color theme="1"/>
        <rFont val="Calibri"/>
        <family val="2"/>
        <scheme val="minor"/>
      </rPr>
      <t>Pu(n,f)/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</si>
  <si>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241</t>
    </r>
    <r>
      <rPr>
        <sz val="11"/>
        <color theme="1"/>
        <rFont val="Calibri"/>
        <family val="2"/>
        <scheme val="minor"/>
      </rPr>
      <t>Am(n,f)/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</si>
  <si>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232</t>
    </r>
    <r>
      <rPr>
        <sz val="11"/>
        <color theme="1"/>
        <rFont val="Calibri"/>
        <family val="2"/>
        <scheme val="minor"/>
      </rPr>
      <t>Th(n,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</si>
  <si>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236</t>
    </r>
    <r>
      <rPr>
        <sz val="11"/>
        <color theme="1"/>
        <rFont val="Calibri"/>
        <family val="2"/>
        <scheme val="minor"/>
      </rPr>
      <t>U(n,γ)/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</si>
  <si>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U(n,γ)/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</si>
  <si>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237</t>
    </r>
    <r>
      <rPr>
        <sz val="11"/>
        <color theme="1"/>
        <rFont val="Calibri"/>
        <family val="2"/>
        <scheme val="minor"/>
      </rPr>
      <t>Np(n,γ)/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</si>
  <si>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232</t>
    </r>
    <r>
      <rPr>
        <sz val="11"/>
        <color theme="1"/>
        <rFont val="Calibri"/>
        <family val="2"/>
        <scheme val="minor"/>
      </rPr>
      <t>Th(n,2n)/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</si>
  <si>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93</t>
    </r>
    <r>
      <rPr>
        <sz val="11"/>
        <color theme="1"/>
        <rFont val="Calibri"/>
        <family val="2"/>
        <scheme val="minor"/>
      </rPr>
      <t>Nb(n,2n)</t>
    </r>
    <r>
      <rPr>
        <vertAlign val="superscript"/>
        <sz val="11"/>
        <color theme="1"/>
        <rFont val="Calibri"/>
        <family val="2"/>
        <scheme val="minor"/>
      </rPr>
      <t>92m</t>
    </r>
    <r>
      <rPr>
        <sz val="11"/>
        <color theme="1"/>
        <rFont val="Calibri"/>
        <family val="2"/>
        <scheme val="minor"/>
      </rPr>
      <t>Nb/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</si>
  <si>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Al(n,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Na/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</si>
  <si>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54</t>
    </r>
    <r>
      <rPr>
        <sz val="11"/>
        <color theme="1"/>
        <rFont val="Calibri"/>
        <family val="2"/>
        <scheme val="minor"/>
      </rPr>
      <t>Fe(n,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51</t>
    </r>
    <r>
      <rPr>
        <sz val="11"/>
        <color theme="1"/>
        <rFont val="Calibri"/>
        <family val="2"/>
        <scheme val="minor"/>
      </rPr>
      <t>Cr/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</si>
  <si>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59</t>
    </r>
    <r>
      <rPr>
        <sz val="11"/>
        <color theme="1"/>
        <rFont val="Calibri"/>
        <family val="2"/>
        <scheme val="minor"/>
      </rPr>
      <t>Co(n,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56</t>
    </r>
    <r>
      <rPr>
        <sz val="11"/>
        <color theme="1"/>
        <rFont val="Calibri"/>
        <family val="2"/>
        <scheme val="minor"/>
      </rPr>
      <t>Mn/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</si>
  <si>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92</t>
    </r>
    <r>
      <rPr>
        <sz val="11"/>
        <color theme="1"/>
        <rFont val="Calibri"/>
        <family val="2"/>
        <scheme val="minor"/>
      </rPr>
      <t>Mo(n,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89</t>
    </r>
    <r>
      <rPr>
        <sz val="11"/>
        <color theme="1"/>
        <rFont val="Calibri"/>
        <family val="2"/>
        <scheme val="minor"/>
      </rPr>
      <t>Zr/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</si>
  <si>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93</t>
    </r>
    <r>
      <rPr>
        <sz val="11"/>
        <color theme="1"/>
        <rFont val="Calibri"/>
        <family val="2"/>
        <scheme val="minor"/>
      </rPr>
      <t>Nb(n,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90m</t>
    </r>
    <r>
      <rPr>
        <sz val="11"/>
        <color theme="1"/>
        <rFont val="Calibri"/>
        <family val="2"/>
        <scheme val="minor"/>
      </rPr>
      <t>Y/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</si>
  <si>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Mg(n,p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Na/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</si>
  <si>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>Cr(n,γ)</t>
    </r>
    <r>
      <rPr>
        <vertAlign val="superscript"/>
        <sz val="11"/>
        <color theme="1"/>
        <rFont val="Calibri"/>
        <family val="2"/>
        <scheme val="minor"/>
      </rPr>
      <t>51</t>
    </r>
    <r>
      <rPr>
        <sz val="11"/>
        <color theme="1"/>
        <rFont val="Calibri"/>
        <family val="2"/>
        <scheme val="minor"/>
      </rPr>
      <t>Cr/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</si>
  <si>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Al(n,p)</t>
    </r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Mg/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</si>
  <si>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46</t>
    </r>
    <r>
      <rPr>
        <sz val="11"/>
        <color theme="1"/>
        <rFont val="Calibri"/>
        <family val="2"/>
        <scheme val="minor"/>
      </rPr>
      <t>Ti(n,p)</t>
    </r>
    <r>
      <rPr>
        <vertAlign val="superscript"/>
        <sz val="11"/>
        <color theme="1"/>
        <rFont val="Calibri"/>
        <family val="2"/>
        <scheme val="minor"/>
      </rPr>
      <t>46</t>
    </r>
    <r>
      <rPr>
        <sz val="11"/>
        <color theme="1"/>
        <rFont val="Calibri"/>
        <family val="2"/>
        <scheme val="minor"/>
      </rPr>
      <t>Sc/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</si>
  <si>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47</t>
    </r>
    <r>
      <rPr>
        <sz val="11"/>
        <color theme="1"/>
        <rFont val="Calibri"/>
        <family val="2"/>
        <scheme val="minor"/>
      </rPr>
      <t>Ti(n,p)</t>
    </r>
    <r>
      <rPr>
        <vertAlign val="superscript"/>
        <sz val="11"/>
        <color theme="1"/>
        <rFont val="Calibri"/>
        <family val="2"/>
        <scheme val="minor"/>
      </rPr>
      <t>47</t>
    </r>
    <r>
      <rPr>
        <sz val="11"/>
        <color theme="1"/>
        <rFont val="Calibri"/>
        <family val="2"/>
        <scheme val="minor"/>
      </rPr>
      <t>Sc/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</si>
  <si>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48</t>
    </r>
    <r>
      <rPr>
        <sz val="11"/>
        <color theme="1"/>
        <rFont val="Calibri"/>
        <family val="2"/>
        <scheme val="minor"/>
      </rPr>
      <t>Ti(n,p)</t>
    </r>
    <r>
      <rPr>
        <vertAlign val="superscript"/>
        <sz val="11"/>
        <color theme="1"/>
        <rFont val="Calibri"/>
        <family val="2"/>
        <scheme val="minor"/>
      </rPr>
      <t>48</t>
    </r>
    <r>
      <rPr>
        <sz val="11"/>
        <color theme="1"/>
        <rFont val="Calibri"/>
        <family val="2"/>
        <scheme val="minor"/>
      </rPr>
      <t>Sc/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</si>
  <si>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54</t>
    </r>
    <r>
      <rPr>
        <sz val="11"/>
        <color theme="1"/>
        <rFont val="Calibri"/>
        <family val="2"/>
        <scheme val="minor"/>
      </rPr>
      <t>Fe(n,p)</t>
    </r>
    <r>
      <rPr>
        <vertAlign val="superscript"/>
        <sz val="11"/>
        <color theme="1"/>
        <rFont val="Calibri"/>
        <family val="2"/>
        <scheme val="minor"/>
      </rPr>
      <t>54</t>
    </r>
    <r>
      <rPr>
        <sz val="11"/>
        <color theme="1"/>
        <rFont val="Calibri"/>
        <family val="2"/>
        <scheme val="minor"/>
      </rPr>
      <t>Mn/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</si>
  <si>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56</t>
    </r>
    <r>
      <rPr>
        <sz val="11"/>
        <color theme="1"/>
        <rFont val="Calibri"/>
        <family val="2"/>
        <scheme val="minor"/>
      </rPr>
      <t>Fe(n,p)</t>
    </r>
    <r>
      <rPr>
        <vertAlign val="superscript"/>
        <sz val="11"/>
        <color theme="1"/>
        <rFont val="Calibri"/>
        <family val="2"/>
        <scheme val="minor"/>
      </rPr>
      <t>56</t>
    </r>
    <r>
      <rPr>
        <sz val="11"/>
        <color theme="1"/>
        <rFont val="Calibri"/>
        <family val="2"/>
        <scheme val="minor"/>
      </rPr>
      <t>Mn/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</si>
  <si>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58</t>
    </r>
    <r>
      <rPr>
        <sz val="11"/>
        <color theme="1"/>
        <rFont val="Calibri"/>
        <family val="2"/>
        <scheme val="minor"/>
      </rPr>
      <t>Ni(n,p)</t>
    </r>
    <r>
      <rPr>
        <vertAlign val="superscript"/>
        <sz val="11"/>
        <color theme="1"/>
        <rFont val="Calibri"/>
        <family val="2"/>
        <scheme val="minor"/>
      </rPr>
      <t>58</t>
    </r>
    <r>
      <rPr>
        <sz val="11"/>
        <color theme="1"/>
        <rFont val="Calibri"/>
        <family val="2"/>
        <scheme val="minor"/>
      </rPr>
      <t>Co/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</si>
  <si>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59</t>
    </r>
    <r>
      <rPr>
        <sz val="11"/>
        <color theme="1"/>
        <rFont val="Calibri"/>
        <family val="2"/>
        <scheme val="minor"/>
      </rPr>
      <t>Co(n,p)</t>
    </r>
    <r>
      <rPr>
        <vertAlign val="superscript"/>
        <sz val="11"/>
        <color theme="1"/>
        <rFont val="Calibri"/>
        <family val="2"/>
        <scheme val="minor"/>
      </rPr>
      <t>59</t>
    </r>
    <r>
      <rPr>
        <sz val="11"/>
        <color theme="1"/>
        <rFont val="Calibri"/>
        <family val="2"/>
        <scheme val="minor"/>
      </rPr>
      <t>Fe/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</si>
  <si>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92</t>
    </r>
    <r>
      <rPr>
        <sz val="11"/>
        <color theme="1"/>
        <rFont val="Calibri"/>
        <family val="2"/>
        <scheme val="minor"/>
      </rPr>
      <t>Mo(n,p)</t>
    </r>
    <r>
      <rPr>
        <vertAlign val="superscript"/>
        <sz val="11"/>
        <color theme="1"/>
        <rFont val="Calibri"/>
        <family val="2"/>
        <scheme val="minor"/>
      </rPr>
      <t>92m</t>
    </r>
    <r>
      <rPr>
        <sz val="11"/>
        <color theme="1"/>
        <rFont val="Calibri"/>
        <family val="2"/>
        <scheme val="minor"/>
      </rPr>
      <t>Nb/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</si>
  <si>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55</t>
    </r>
    <r>
      <rPr>
        <sz val="11"/>
        <color theme="1"/>
        <rFont val="Calibri"/>
        <family val="2"/>
        <scheme val="minor"/>
      </rPr>
      <t>Mn(n,γ)</t>
    </r>
    <r>
      <rPr>
        <vertAlign val="superscript"/>
        <sz val="11"/>
        <color theme="1"/>
        <rFont val="Calibri"/>
        <family val="2"/>
        <scheme val="minor"/>
      </rPr>
      <t>56</t>
    </r>
    <r>
      <rPr>
        <sz val="11"/>
        <color theme="1"/>
        <rFont val="Calibri"/>
        <family val="2"/>
        <scheme val="minor"/>
      </rPr>
      <t>Mn/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</si>
  <si>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58</t>
    </r>
    <r>
      <rPr>
        <sz val="11"/>
        <color theme="1"/>
        <rFont val="Calibri"/>
        <family val="2"/>
        <scheme val="minor"/>
      </rPr>
      <t>Fe(n,γ)</t>
    </r>
    <r>
      <rPr>
        <vertAlign val="superscript"/>
        <sz val="11"/>
        <color theme="1"/>
        <rFont val="Calibri"/>
        <family val="2"/>
        <scheme val="minor"/>
      </rPr>
      <t>59</t>
    </r>
    <r>
      <rPr>
        <sz val="11"/>
        <color theme="1"/>
        <rFont val="Calibri"/>
        <family val="2"/>
        <scheme val="minor"/>
      </rPr>
      <t>Fe/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</si>
  <si>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59</t>
    </r>
    <r>
      <rPr>
        <sz val="11"/>
        <color theme="1"/>
        <rFont val="Calibri"/>
        <family val="2"/>
        <scheme val="minor"/>
      </rPr>
      <t>Co(n,γ)</t>
    </r>
    <r>
      <rPr>
        <vertAlign val="superscript"/>
        <sz val="11"/>
        <color theme="1"/>
        <rFont val="Calibri"/>
        <family val="2"/>
        <scheme val="minor"/>
      </rPr>
      <t>60</t>
    </r>
    <r>
      <rPr>
        <sz val="11"/>
        <color theme="1"/>
        <rFont val="Calibri"/>
        <family val="2"/>
        <scheme val="minor"/>
      </rPr>
      <t>Co/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</si>
  <si>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64</t>
    </r>
    <r>
      <rPr>
        <sz val="11"/>
        <color theme="1"/>
        <rFont val="Calibri"/>
        <family val="2"/>
        <scheme val="minor"/>
      </rPr>
      <t>Ni(n,γ)</t>
    </r>
    <r>
      <rPr>
        <vertAlign val="superscript"/>
        <sz val="11"/>
        <color theme="1"/>
        <rFont val="Calibri"/>
        <family val="2"/>
        <scheme val="minor"/>
      </rPr>
      <t>65</t>
    </r>
    <r>
      <rPr>
        <sz val="11"/>
        <color theme="1"/>
        <rFont val="Calibri"/>
        <family val="2"/>
        <scheme val="minor"/>
      </rPr>
      <t>Ni/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</si>
  <si>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63</t>
    </r>
    <r>
      <rPr>
        <sz val="11"/>
        <color theme="1"/>
        <rFont val="Calibri"/>
        <family val="2"/>
        <scheme val="minor"/>
      </rPr>
      <t>Cu(n,γ)</t>
    </r>
    <r>
      <rPr>
        <vertAlign val="superscript"/>
        <sz val="11"/>
        <color theme="1"/>
        <rFont val="Calibri"/>
        <family val="2"/>
        <scheme val="minor"/>
      </rPr>
      <t>64</t>
    </r>
    <r>
      <rPr>
        <sz val="11"/>
        <color theme="1"/>
        <rFont val="Calibri"/>
        <family val="2"/>
        <scheme val="minor"/>
      </rPr>
      <t>Cu/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</si>
  <si>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65</t>
    </r>
    <r>
      <rPr>
        <sz val="11"/>
        <color theme="1"/>
        <rFont val="Calibri"/>
        <family val="2"/>
        <scheme val="minor"/>
      </rPr>
      <t>Cu(n,γ)</t>
    </r>
    <r>
      <rPr>
        <vertAlign val="superscript"/>
        <sz val="11"/>
        <color theme="1"/>
        <rFont val="Calibri"/>
        <family val="2"/>
        <scheme val="minor"/>
      </rPr>
      <t>66</t>
    </r>
    <r>
      <rPr>
        <sz val="11"/>
        <color theme="1"/>
        <rFont val="Calibri"/>
        <family val="2"/>
        <scheme val="minor"/>
      </rPr>
      <t>Cu/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</si>
  <si>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98</t>
    </r>
    <r>
      <rPr>
        <sz val="11"/>
        <color theme="1"/>
        <rFont val="Calibri"/>
        <family val="2"/>
        <scheme val="minor"/>
      </rPr>
      <t>Mo(n,γ)</t>
    </r>
    <r>
      <rPr>
        <vertAlign val="superscript"/>
        <sz val="11"/>
        <color theme="1"/>
        <rFont val="Calibri"/>
        <family val="2"/>
        <scheme val="minor"/>
      </rPr>
      <t>99</t>
    </r>
    <r>
      <rPr>
        <sz val="11"/>
        <color theme="1"/>
        <rFont val="Calibri"/>
        <family val="2"/>
        <scheme val="minor"/>
      </rPr>
      <t>Mo/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</si>
  <si>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94</t>
    </r>
    <r>
      <rPr>
        <sz val="11"/>
        <color theme="1"/>
        <rFont val="Calibri"/>
        <family val="2"/>
        <scheme val="minor"/>
      </rPr>
      <t>Zr(n,γ)</t>
    </r>
    <r>
      <rPr>
        <vertAlign val="superscript"/>
        <sz val="11"/>
        <color theme="1"/>
        <rFont val="Calibri"/>
        <family val="2"/>
        <scheme val="minor"/>
      </rPr>
      <t>95</t>
    </r>
    <r>
      <rPr>
        <sz val="11"/>
        <color theme="1"/>
        <rFont val="Calibri"/>
        <family val="2"/>
        <scheme val="minor"/>
      </rPr>
      <t>Zr/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</si>
  <si>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96</t>
    </r>
    <r>
      <rPr>
        <sz val="11"/>
        <color theme="1"/>
        <rFont val="Calibri"/>
        <family val="2"/>
        <scheme val="minor"/>
      </rPr>
      <t>Zr(n,γ)</t>
    </r>
    <r>
      <rPr>
        <vertAlign val="superscript"/>
        <sz val="11"/>
        <color theme="1"/>
        <rFont val="Calibri"/>
        <family val="2"/>
        <scheme val="minor"/>
      </rPr>
      <t>97</t>
    </r>
    <r>
      <rPr>
        <sz val="11"/>
        <color theme="1"/>
        <rFont val="Calibri"/>
        <family val="2"/>
        <scheme val="minor"/>
      </rPr>
      <t>Zr/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</si>
  <si>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197</t>
    </r>
    <r>
      <rPr>
        <sz val="11"/>
        <color theme="1"/>
        <rFont val="Calibri"/>
        <family val="2"/>
        <scheme val="minor"/>
      </rPr>
      <t>Au(n,γ)</t>
    </r>
    <r>
      <rPr>
        <vertAlign val="superscript"/>
        <sz val="11"/>
        <color theme="1"/>
        <rFont val="Calibri"/>
        <family val="2"/>
        <scheme val="minor"/>
      </rPr>
      <t>198</t>
    </r>
    <r>
      <rPr>
        <sz val="11"/>
        <color theme="1"/>
        <rFont val="Calibri"/>
        <family val="2"/>
        <scheme val="minor"/>
      </rPr>
      <t>Au/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</si>
  <si>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115</t>
    </r>
    <r>
      <rPr>
        <sz val="11"/>
        <color theme="1"/>
        <rFont val="Calibri"/>
        <family val="2"/>
        <scheme val="minor"/>
      </rPr>
      <t>In(n,n')</t>
    </r>
    <r>
      <rPr>
        <vertAlign val="superscript"/>
        <sz val="11"/>
        <color theme="1"/>
        <rFont val="Calibri"/>
        <family val="2"/>
        <scheme val="minor"/>
      </rPr>
      <t>115m</t>
    </r>
    <r>
      <rPr>
        <sz val="11"/>
        <color theme="1"/>
        <rFont val="Calibri"/>
        <family val="2"/>
        <scheme val="minor"/>
      </rPr>
      <t>In/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</si>
  <si>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FUND-IPPE-FR-MULT-RRR-001, revision 0.  Dated September 30, 2009.  Tables 14 and 15.</t>
  </si>
  <si>
    <r>
      <rPr>
        <vertAlign val="superscript"/>
        <sz val="11"/>
        <color theme="1"/>
        <rFont val="Calibri"/>
        <family val="2"/>
        <scheme val="minor"/>
      </rPr>
      <t>232</t>
    </r>
    <r>
      <rPr>
        <sz val="11"/>
        <color theme="1"/>
        <rFont val="Calibri"/>
        <family val="2"/>
        <scheme val="minor"/>
      </rPr>
      <t>Th(n,f)/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U(n,f)</t>
    </r>
  </si>
  <si>
    <t>Pu-MET-FAST-008 (Thor)</t>
  </si>
  <si>
    <t>S. C. Frankle, "Spectral Measurements in Critical Assemblies:  MCNP Specifications and Calculated Results," LA-13675, December 1999.</t>
  </si>
  <si>
    <r>
      <rPr>
        <vertAlign val="superscript"/>
        <sz val="11"/>
        <color theme="1"/>
        <rFont val="Calibri"/>
        <family val="2"/>
        <scheme val="minor"/>
      </rPr>
      <t>232</t>
    </r>
    <r>
      <rPr>
        <sz val="11"/>
        <color theme="1"/>
        <rFont val="Calibri"/>
        <family val="2"/>
        <scheme val="minor"/>
      </rPr>
      <t>Th(n,2n)</t>
    </r>
    <r>
      <rPr>
        <vertAlign val="superscript"/>
        <sz val="11"/>
        <color theme="1"/>
        <rFont val="Calibri"/>
        <family val="2"/>
        <scheme val="minor"/>
      </rPr>
      <t>231</t>
    </r>
    <r>
      <rPr>
        <sz val="11"/>
        <color theme="1"/>
        <rFont val="Calibri"/>
        <family val="2"/>
        <scheme val="minor"/>
      </rPr>
      <t>Th/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U(n,2n)</t>
    </r>
    <r>
      <rPr>
        <vertAlign val="superscript"/>
        <sz val="11"/>
        <color theme="1"/>
        <rFont val="Calibri"/>
        <family val="2"/>
        <scheme val="minor"/>
      </rPr>
      <t>237</t>
    </r>
    <r>
      <rPr>
        <sz val="11"/>
        <color theme="1"/>
        <rFont val="Calibri"/>
        <family val="2"/>
        <scheme val="minor"/>
      </rPr>
      <t>U</t>
    </r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</si>
  <si>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U(n,2n)</t>
    </r>
    <r>
      <rPr>
        <vertAlign val="superscript"/>
        <sz val="11"/>
        <color theme="1"/>
        <rFont val="Calibri"/>
        <family val="2"/>
        <scheme val="minor"/>
      </rPr>
      <t>237</t>
    </r>
    <r>
      <rPr>
        <sz val="11"/>
        <color theme="1"/>
        <rFont val="Calibri"/>
        <family val="2"/>
        <scheme val="minor"/>
      </rPr>
      <t>U/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U(n,f)</t>
    </r>
  </si>
  <si>
    <t>C. C. Byers, "Cross Sections of Various Materials in the Godiva and Jezebel Critical Assemblies," Nucl.Sci.Eng. 8, 608-614 (1960).</t>
  </si>
  <si>
    <t>G. E. Hansen and H. C. Paxton, "THOR, A Thorium-Reflected Plutonium-Metal Critical Assembly," Nucl.Sci.Eng. 71, 287-293 (1979).</t>
  </si>
  <si>
    <t>e</t>
  </si>
  <si>
    <t>Pu-MET-FAST-008, Appendix C (Supplemental Experimental Measurements) … copied from Reference d.</t>
  </si>
  <si>
    <t>References d &amp; e say the uncertainty is 0.010.</t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</si>
  <si>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</si>
  <si>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232</t>
    </r>
    <r>
      <rPr>
        <sz val="11"/>
        <color theme="1"/>
        <rFont val="Calibri"/>
        <family val="2"/>
        <scheme val="minor"/>
      </rPr>
      <t>Th(n,γ)/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</si>
  <si>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</si>
  <si>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237</t>
    </r>
    <r>
      <rPr>
        <sz val="11"/>
        <color theme="1"/>
        <rFont val="Calibri"/>
        <family val="2"/>
        <scheme val="minor"/>
      </rPr>
      <t>Np(n,f)/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U(n,f)</t>
    </r>
  </si>
  <si>
    <r>
      <t xml:space="preserve">1.04 </t>
    </r>
    <r>
      <rPr>
        <sz val="11"/>
        <color theme="1"/>
        <rFont val="Calibri"/>
        <family val="2"/>
      </rPr>
      <t>± 0.03 at all radii, per references c &amp; d.</t>
    </r>
  </si>
  <si>
    <r>
      <t xml:space="preserve">0.26 </t>
    </r>
    <r>
      <rPr>
        <sz val="11"/>
        <color theme="1"/>
        <rFont val="Calibri"/>
        <family val="2"/>
      </rPr>
      <t>± 0.01 at all radii, per references c &amp; d.</t>
    </r>
  </si>
  <si>
    <r>
      <t xml:space="preserve">1.20 </t>
    </r>
    <r>
      <rPr>
        <sz val="11"/>
        <color theme="1"/>
        <rFont val="Calibri"/>
        <family val="2"/>
      </rPr>
      <t>± 0.06 at all radii, per references c &amp; d.</t>
    </r>
  </si>
  <si>
    <t>b, f</t>
  </si>
  <si>
    <t>f</t>
  </si>
  <si>
    <t>"Cross Section Evaluation Working Group Benchmark Specifications (revised)," BNL-19302 (ENDF-202).</t>
  </si>
  <si>
    <t>U233-MET-FAST-001 (Jezebel-23)</t>
  </si>
  <si>
    <r>
      <t xml:space="preserve">Additional spectral index data are given as a ratio of the assembly spectrum to the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 fission spectrum.</t>
    </r>
  </si>
  <si>
    <t>U233-MET-FAST-006 (Flattop-23)</t>
  </si>
  <si>
    <r>
      <t xml:space="preserve">Legacy LANL reports typically placed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 xml:space="preserve">U in the numerator when reporting ratio data.  This is in contrast to today's practice of placing the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 data in the denominator.</t>
    </r>
  </si>
  <si>
    <r>
      <rPr>
        <vertAlign val="superscript"/>
        <sz val="11"/>
        <color theme="1"/>
        <rFont val="Calibri"/>
        <family val="2"/>
        <scheme val="minor"/>
      </rPr>
      <t>197</t>
    </r>
    <r>
      <rPr>
        <sz val="11"/>
        <color theme="1"/>
        <rFont val="Calibri"/>
        <family val="2"/>
        <scheme val="minor"/>
      </rPr>
      <t>Au(n,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</si>
  <si>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51</t>
    </r>
    <r>
      <rPr>
        <sz val="11"/>
        <color theme="1"/>
        <rFont val="Calibri"/>
        <family val="2"/>
        <scheme val="minor"/>
      </rPr>
      <t>V(n,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</si>
  <si>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55</t>
    </r>
    <r>
      <rPr>
        <sz val="11"/>
        <color theme="1"/>
        <rFont val="Calibri"/>
        <family val="2"/>
        <scheme val="minor"/>
      </rPr>
      <t>Mn(n,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</si>
  <si>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63</t>
    </r>
    <r>
      <rPr>
        <sz val="11"/>
        <color theme="1"/>
        <rFont val="Calibri"/>
        <family val="2"/>
        <scheme val="minor"/>
      </rPr>
      <t>Cu(n,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</si>
  <si>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93</t>
    </r>
    <r>
      <rPr>
        <sz val="11"/>
        <color theme="1"/>
        <rFont val="Calibri"/>
        <family val="2"/>
        <scheme val="minor"/>
      </rPr>
      <t>Nb(n,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</si>
  <si>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103</t>
    </r>
    <r>
      <rPr>
        <sz val="11"/>
        <color theme="1"/>
        <rFont val="Calibri"/>
        <family val="2"/>
        <scheme val="minor"/>
      </rPr>
      <t>Rh(n,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</si>
  <si>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107</t>
    </r>
    <r>
      <rPr>
        <sz val="11"/>
        <color theme="1"/>
        <rFont val="Calibri"/>
        <family val="2"/>
        <scheme val="minor"/>
      </rPr>
      <t>Ag(n,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</si>
  <si>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121</t>
    </r>
    <r>
      <rPr>
        <sz val="11"/>
        <color theme="1"/>
        <rFont val="Calibri"/>
        <family val="2"/>
        <scheme val="minor"/>
      </rPr>
      <t>Sb(n,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</si>
  <si>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139</t>
    </r>
    <r>
      <rPr>
        <sz val="11"/>
        <color theme="1"/>
        <rFont val="Calibri"/>
        <family val="2"/>
        <scheme val="minor"/>
      </rPr>
      <t>La(n,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</si>
  <si>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193</t>
    </r>
    <r>
      <rPr>
        <sz val="11"/>
        <color theme="1"/>
        <rFont val="Calibri"/>
        <family val="2"/>
        <scheme val="minor"/>
      </rPr>
      <t>Ir(n,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</si>
  <si>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115</t>
    </r>
    <r>
      <rPr>
        <sz val="11"/>
        <color theme="1"/>
        <rFont val="Calibri"/>
        <family val="2"/>
        <scheme val="minor"/>
      </rPr>
      <t>In(n,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116m</t>
    </r>
    <r>
      <rPr>
        <sz val="11"/>
        <color theme="1"/>
        <rFont val="Calibri"/>
        <family val="2"/>
        <scheme val="minor"/>
      </rPr>
      <t>Ir/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</si>
  <si>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Radial traverse data tabulated.</t>
  </si>
  <si>
    <t>g</t>
  </si>
  <si>
    <r>
      <t xml:space="preserve">R.E.MacFarlane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>, "Data Testing of ENDF/B-V, Revision 2, " in Applied Nuclear Science Research and Development Semiannual Progress Report, October 1, 1983 - May 31, 1984, LA-10288-PR, issued January 1985.</t>
    </r>
  </si>
  <si>
    <t>a,b</t>
  </si>
  <si>
    <t>Reference a result is sometimes labelled as "Exp-B" in published reports.  Reference c says 0.1911(30)</t>
  </si>
  <si>
    <t>Reference a result is sometimes labelled as "Exp-B" in published reports.  Reference c says 0.89(1)</t>
  </si>
  <si>
    <t>c, d</t>
  </si>
  <si>
    <t>Reference b says 0.977±1.5%.  Reference c says ±0.016.</t>
  </si>
  <si>
    <r>
      <t>Reference a result is sometimes labelled as "Exp-B" in published reports.  Reference b says 0.2133</t>
    </r>
    <r>
      <rPr>
        <sz val="11"/>
        <color theme="1"/>
        <rFont val="Calibri"/>
        <family val="2"/>
      </rPr>
      <t>±1.2%</t>
    </r>
    <r>
      <rPr>
        <sz val="11"/>
        <color theme="1"/>
        <rFont val="Calibri"/>
        <family val="2"/>
        <scheme val="minor"/>
      </rPr>
      <t xml:space="preserve"> (mistakenly copied from Godiva?).  Reference c says ±0.0023.</t>
    </r>
  </si>
  <si>
    <t>U233-MET-FAST-001, Appendix C (Supplemental Experimental Measurements) … copied from Reference c.</t>
  </si>
  <si>
    <r>
      <t xml:space="preserve">Chadwick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 xml:space="preserve">, "The CIELO Collaboration:  Neutron Reactions on 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H, </t>
    </r>
    <r>
      <rPr>
        <vertAlign val="super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O, </t>
    </r>
    <r>
      <rPr>
        <vertAlign val="superscript"/>
        <sz val="11"/>
        <color theme="1"/>
        <rFont val="Calibri"/>
        <family val="2"/>
        <scheme val="minor"/>
      </rPr>
      <t>235,238</t>
    </r>
    <r>
      <rPr>
        <sz val="11"/>
        <color theme="1"/>
        <rFont val="Calibri"/>
        <family val="2"/>
        <scheme val="minor"/>
      </rPr>
      <t xml:space="preserve">U and </t>
    </r>
    <r>
      <rPr>
        <vertAlign val="superscript"/>
        <sz val="11"/>
        <color theme="1"/>
        <rFont val="Calibri"/>
        <family val="2"/>
        <scheme val="minor"/>
      </rPr>
      <t>239</t>
    </r>
    <r>
      <rPr>
        <sz val="11"/>
        <color theme="1"/>
        <rFont val="Calibri"/>
        <family val="2"/>
        <scheme val="minor"/>
      </rPr>
      <t xml:space="preserve">Pu," Nucl. Data Sheets </t>
    </r>
    <r>
      <rPr>
        <b/>
        <sz val="11"/>
        <color theme="1"/>
        <rFont val="Calibri"/>
        <family val="2"/>
        <scheme val="minor"/>
      </rPr>
      <t>118</t>
    </r>
    <r>
      <rPr>
        <sz val="11"/>
        <color theme="1"/>
        <rFont val="Calibri"/>
        <family val="2"/>
        <scheme val="minor"/>
      </rPr>
      <t>(2014)1.</t>
    </r>
  </si>
  <si>
    <t>Reference h value is incorrect, see footnote accompanying this table in reference b.</t>
  </si>
  <si>
    <t>h</t>
  </si>
  <si>
    <r>
      <t xml:space="preserve">P.G.Young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 xml:space="preserve">, "Evaluation of Neutron Reactions for ENDF/B-VII:  </t>
    </r>
    <r>
      <rPr>
        <vertAlign val="superscript"/>
        <sz val="11"/>
        <color theme="1"/>
        <rFont val="Calibri"/>
        <family val="2"/>
        <scheme val="minor"/>
      </rPr>
      <t>232-241</t>
    </r>
    <r>
      <rPr>
        <sz val="11"/>
        <color theme="1"/>
        <rFont val="Calibri"/>
        <family val="2"/>
        <scheme val="minor"/>
      </rPr>
      <t xml:space="preserve">U and </t>
    </r>
    <r>
      <rPr>
        <vertAlign val="superscript"/>
        <sz val="11"/>
        <color theme="1"/>
        <rFont val="Calibri"/>
        <family val="2"/>
        <scheme val="minor"/>
      </rPr>
      <t>239</t>
    </r>
    <r>
      <rPr>
        <sz val="11"/>
        <color theme="1"/>
        <rFont val="Calibri"/>
        <family val="2"/>
        <scheme val="minor"/>
      </rPr>
      <t xml:space="preserve">Pu," Nucl. Data Sheets </t>
    </r>
    <r>
      <rPr>
        <b/>
        <sz val="11"/>
        <color theme="1"/>
        <rFont val="Calibri"/>
        <family val="2"/>
        <scheme val="minor"/>
      </rPr>
      <t>108</t>
    </r>
    <r>
      <rPr>
        <sz val="11"/>
        <color theme="1"/>
        <rFont val="Calibri"/>
        <family val="2"/>
        <scheme val="minor"/>
      </rPr>
      <t>(2007)2589.</t>
    </r>
  </si>
  <si>
    <r>
      <t xml:space="preserve">C. C. Byers, "Cross Sections of Various Materials in the Godiva and Jezebel Critical Assemblies," Nucl.Sci.Eng. </t>
    </r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, 608-614 (1960).</t>
    </r>
  </si>
  <si>
    <r>
      <rPr>
        <vertAlign val="superscript"/>
        <sz val="11"/>
        <color theme="1"/>
        <rFont val="Calibri"/>
        <family val="2"/>
        <scheme val="minor"/>
      </rPr>
      <t>209</t>
    </r>
    <r>
      <rPr>
        <sz val="11"/>
        <color theme="1"/>
        <rFont val="Calibri"/>
        <family val="2"/>
        <scheme val="minor"/>
      </rPr>
      <t>Bi(n,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</si>
  <si>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i</t>
  </si>
  <si>
    <r>
      <t xml:space="preserve">D.A.Brown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 xml:space="preserve">, "ENDF/B-VIII.0:  The 8th Major Release of the Nuclear Reaction Data Library with CIELO-Project Cross Sections, New Standards and Thermal Scattering Data," Nucl. Data Sheets </t>
    </r>
    <r>
      <rPr>
        <b/>
        <sz val="11"/>
        <color theme="1"/>
        <rFont val="Calibri"/>
        <family val="2"/>
        <scheme val="minor"/>
      </rPr>
      <t>148</t>
    </r>
    <r>
      <rPr>
        <sz val="11"/>
        <color theme="1"/>
        <rFont val="Calibri"/>
        <family val="2"/>
        <scheme val="minor"/>
      </rPr>
      <t>(2018)1.</t>
    </r>
  </si>
  <si>
    <r>
      <t xml:space="preserve">M.B.Chadwick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 xml:space="preserve">, "ENDF/B-VII.1 Nuclear Data for Science and Technology:  Cross Sections, Covariances, Fission Product Yields and Decay Data," Nucl. Data Sheets </t>
    </r>
    <r>
      <rPr>
        <b/>
        <sz val="11"/>
        <color theme="1"/>
        <rFont val="Calibri"/>
        <family val="2"/>
        <scheme val="minor"/>
      </rPr>
      <t>112</t>
    </r>
    <r>
      <rPr>
        <sz val="11"/>
        <color theme="1"/>
        <rFont val="Calibri"/>
        <family val="2"/>
        <scheme val="minor"/>
      </rPr>
      <t>(2011)2887.</t>
    </r>
  </si>
  <si>
    <t>"Exp-B".</t>
  </si>
  <si>
    <t>j</t>
  </si>
  <si>
    <r>
      <t>"Exp-B"</t>
    </r>
    <r>
      <rPr>
        <sz val="11"/>
        <color theme="1"/>
        <rFont val="Calibri"/>
        <family val="2"/>
      </rPr>
      <t>.  Is 0.2091 in reference h</t>
    </r>
  </si>
  <si>
    <r>
      <rPr>
        <vertAlign val="superscript"/>
        <sz val="11"/>
        <color theme="1"/>
        <rFont val="Calibri"/>
        <family val="2"/>
        <scheme val="minor"/>
      </rPr>
      <t>241</t>
    </r>
    <r>
      <rPr>
        <sz val="11"/>
        <color theme="1"/>
        <rFont val="Calibri"/>
        <family val="2"/>
        <scheme val="minor"/>
      </rPr>
      <t>Am(n,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242g</t>
    </r>
    <r>
      <rPr>
        <sz val="11"/>
        <color theme="1"/>
        <rFont val="Calibri"/>
        <family val="2"/>
        <scheme val="minor"/>
      </rPr>
      <t xml:space="preserve">Am </t>
    </r>
    <r>
      <rPr>
        <sz val="11"/>
        <color theme="1"/>
        <rFont val="Calibri"/>
        <family val="2"/>
      </rPr>
      <t>→</t>
    </r>
    <r>
      <rPr>
        <vertAlign val="superscript"/>
        <sz val="11"/>
        <color theme="1"/>
        <rFont val="Calibri"/>
        <family val="2"/>
        <scheme val="minor"/>
      </rPr>
      <t>242</t>
    </r>
    <r>
      <rPr>
        <sz val="11"/>
        <color theme="1"/>
        <rFont val="Calibri"/>
        <family val="2"/>
        <scheme val="minor"/>
      </rPr>
      <t xml:space="preserve">Cm / </t>
    </r>
    <r>
      <rPr>
        <vertAlign val="superscript"/>
        <sz val="11"/>
        <color theme="1"/>
        <rFont val="Calibri"/>
        <family val="2"/>
        <scheme val="minor"/>
      </rPr>
      <t>239</t>
    </r>
    <r>
      <rPr>
        <sz val="11"/>
        <color theme="1"/>
        <rFont val="Calibri"/>
        <family val="2"/>
        <scheme val="minor"/>
      </rPr>
      <t>Pu(n,f)</t>
    </r>
  </si>
  <si>
    <t>Average of 5 measurements (Table IX).</t>
  </si>
  <si>
    <t>k</t>
  </si>
  <si>
    <r>
      <rPr>
        <vertAlign val="superscript"/>
        <sz val="11"/>
        <color theme="1"/>
        <rFont val="Calibri"/>
        <family val="2"/>
        <scheme val="minor"/>
      </rPr>
      <t>191</t>
    </r>
    <r>
      <rPr>
        <sz val="11"/>
        <color theme="1"/>
        <rFont val="Calibri"/>
        <family val="2"/>
        <scheme val="minor"/>
      </rPr>
      <t>Ir(n,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</si>
  <si>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193</t>
    </r>
    <r>
      <rPr>
        <sz val="11"/>
        <color theme="1"/>
        <rFont val="Calibri"/>
        <family val="2"/>
        <scheme val="minor"/>
      </rPr>
      <t>Ir(n,n')/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</si>
  <si>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Includes a 2.0 detector efficiency correction.</t>
  </si>
  <si>
    <r>
      <rPr>
        <vertAlign val="superscript"/>
        <sz val="11"/>
        <color theme="1"/>
        <rFont val="Calibri"/>
        <family val="2"/>
        <scheme val="minor"/>
      </rPr>
      <t>169</t>
    </r>
    <r>
      <rPr>
        <sz val="11"/>
        <color theme="1"/>
        <rFont val="Calibri"/>
        <family val="2"/>
        <scheme val="minor"/>
      </rPr>
      <t>Tm(n,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</si>
  <si>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Value is 0.00303 in reference k (Table VI).</t>
  </si>
  <si>
    <t>Value is 0.00303 in reference k (Table XIV).</t>
  </si>
  <si>
    <r>
      <t xml:space="preserve">M.B.Chadwick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 xml:space="preserve">, "Evaluated Iridium, Yttrium and Thulium Cross Sections and Integral Validation Against Critical Assembly and Bethe Sphere Measurements," Nucl. Data Sheets </t>
    </r>
    <r>
      <rPr>
        <b/>
        <sz val="11"/>
        <color theme="1"/>
        <rFont val="Calibri"/>
        <family val="2"/>
        <scheme val="minor"/>
      </rPr>
      <t>108</t>
    </r>
    <r>
      <rPr>
        <sz val="11"/>
        <color theme="1"/>
        <rFont val="Calibri"/>
        <family val="2"/>
        <scheme val="minor"/>
      </rPr>
      <t>(2007)2716.</t>
    </r>
  </si>
  <si>
    <t>l</t>
  </si>
  <si>
    <r>
      <t xml:space="preserve">Assumes 0.827 branching factor (i.e., 0.827*0.1797) for </t>
    </r>
    <r>
      <rPr>
        <vertAlign val="superscript"/>
        <sz val="11"/>
        <color theme="1"/>
        <rFont val="Calibri"/>
        <family val="2"/>
        <scheme val="minor"/>
      </rPr>
      <t>242g</t>
    </r>
    <r>
      <rPr>
        <sz val="11"/>
        <color theme="1"/>
        <rFont val="Calibri"/>
        <family val="2"/>
        <scheme val="minor"/>
      </rPr>
      <t xml:space="preserve">Am decay to </t>
    </r>
    <r>
      <rPr>
        <vertAlign val="superscript"/>
        <sz val="11"/>
        <color theme="1"/>
        <rFont val="Calibri"/>
        <family val="2"/>
        <scheme val="minor"/>
      </rPr>
      <t>242</t>
    </r>
    <r>
      <rPr>
        <sz val="11"/>
        <color theme="1"/>
        <rFont val="Calibri"/>
        <family val="2"/>
        <scheme val="minor"/>
      </rPr>
      <t>Cm.  This factor was 0.84*0.1742 =  0.1463 in references h and l.</t>
    </r>
  </si>
  <si>
    <t>g,f, i, j, l</t>
  </si>
  <si>
    <t>g, f, i, j, l</t>
  </si>
  <si>
    <t>g, f, b, i, j, l</t>
  </si>
  <si>
    <r>
      <t xml:space="preserve">M.B.Chadwick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 xml:space="preserve">, "ENDF/B-VII.0:  Next Generation Evaluated Nuclear Data Library for Nuclear Science and Technology," Nucl. Data Sheets </t>
    </r>
    <r>
      <rPr>
        <b/>
        <sz val="11"/>
        <color theme="1"/>
        <rFont val="Calibri"/>
        <family val="2"/>
        <scheme val="minor"/>
      </rPr>
      <t>107</t>
    </r>
    <r>
      <rPr>
        <sz val="11"/>
        <color theme="1"/>
        <rFont val="Calibri"/>
        <family val="2"/>
        <scheme val="minor"/>
      </rPr>
      <t>(2006)2931.</t>
    </r>
  </si>
  <si>
    <t>No uncertainty provided.  Converted into a spectral index in reference f using a 1.25 barn 235U(n,f) cross section (Godiva or Jezebel) factor.</t>
  </si>
  <si>
    <t>m</t>
  </si>
  <si>
    <t>R.B.Kidman, "Los Alamos Benchmarks:  Calculations Based on ENDF/B-V Data," LA-9037-MS (ENDF-318), November 1981.</t>
  </si>
  <si>
    <t>n</t>
  </si>
  <si>
    <t>R.B.Kidman, "ENDF/B-V, LIB-V, and the CSEWG Benchmarks," LA-8950-MS (ENDF-314), August 1981.</t>
  </si>
  <si>
    <r>
      <t>Value is a "cross section".  Reference d cites reference e as its data source, but the reference e value is 0.0029.  Converted into a 0.0023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>0.0003 spectral index in reference f using a 1.25 barn 235U(n,f) cross section (Godiva or Jezebel) factor.  Also references m and n.</t>
    </r>
  </si>
  <si>
    <t>Value is a "cross section".  Reference d cites reference e as its data source.  Converted into a 0.0024±0.0003 spectral index in reference f using a 1.25 barn 235U(n,f) cross section (Godiva or Jezebel) factor.  Also references m and n.</t>
  </si>
  <si>
    <t>Value is a "cross section".  Reference d cites reference e as its data source, but the reference e value is 0.0107.  Converted into a 0.0010±0.0006 spectral index in reference f using a 1.25 barn 235U(n,f) cross section (Godiva or Jezebel) factor.  Also references m and n.</t>
  </si>
  <si>
    <t>Value is a "cross section".  Reference d cites reference e as its data source.  Converted into a 0.023±0.002 spectral index in reference f using a 1.25 barn 235U(n,f) cross section (Godiva or Jezebel) factor.  Also references m and n.</t>
  </si>
  <si>
    <t>Value is a "cross section".  Reference d cites reference e as its data source.  Converted into a 0.083±0.002 spectral index in reference f using a 1.25 barn 235U(n,f) cross section (Godiva or Jezebel) factor.  Also references m and n.</t>
  </si>
  <si>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Al(n,p)/</t>
    </r>
    <r>
      <rPr>
        <vertAlign val="superscript"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P(n,p)</t>
    </r>
  </si>
  <si>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Al(n,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)/</t>
    </r>
    <r>
      <rPr>
        <vertAlign val="superscript"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P(n,p)</t>
    </r>
  </si>
  <si>
    <r>
      <rPr>
        <vertAlign val="superscript"/>
        <sz val="11"/>
        <color theme="1"/>
        <rFont val="Calibri"/>
        <family val="2"/>
        <scheme val="minor"/>
      </rPr>
      <t>56</t>
    </r>
    <r>
      <rPr>
        <sz val="11"/>
        <color theme="1"/>
        <rFont val="Calibri"/>
        <family val="2"/>
        <scheme val="minor"/>
      </rPr>
      <t>Fe(n,p)/</t>
    </r>
    <r>
      <rPr>
        <vertAlign val="superscript"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P(n,p)</t>
    </r>
  </si>
  <si>
    <r>
      <rPr>
        <vertAlign val="superscript"/>
        <sz val="11"/>
        <color theme="1"/>
        <rFont val="Calibri"/>
        <family val="2"/>
        <scheme val="minor"/>
      </rPr>
      <t>63</t>
    </r>
    <r>
      <rPr>
        <sz val="11"/>
        <color theme="1"/>
        <rFont val="Calibri"/>
        <family val="2"/>
        <scheme val="minor"/>
      </rPr>
      <t>Cu(n,2n)/</t>
    </r>
    <r>
      <rPr>
        <vertAlign val="superscript"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P(n,p)</t>
    </r>
  </si>
  <si>
    <r>
      <t xml:space="preserve">Additional spectral index data are given as a ratio of the assembly spectrum to the </t>
    </r>
    <r>
      <rPr>
        <vertAlign val="superscript"/>
        <sz val="11"/>
        <color theme="1"/>
        <rFont val="Calibri"/>
        <family val="2"/>
        <scheme val="minor"/>
      </rPr>
      <t>239</t>
    </r>
    <r>
      <rPr>
        <sz val="11"/>
        <color theme="1"/>
        <rFont val="Calibri"/>
        <family val="2"/>
        <scheme val="minor"/>
      </rPr>
      <t>Pu fission spectrum.</t>
    </r>
  </si>
  <si>
    <t>a,d</t>
  </si>
  <si>
    <t>a, b</t>
  </si>
  <si>
    <t>HEU-MET-FAST-001 (Godiva)</t>
  </si>
  <si>
    <r>
      <t>k</t>
    </r>
    <r>
      <rPr>
        <vertAlign val="subscript"/>
        <sz val="11"/>
        <color theme="1"/>
        <rFont val="Calibri"/>
        <family val="2"/>
        <scheme val="minor"/>
      </rPr>
      <t>benchmark</t>
    </r>
  </si>
  <si>
    <t>Only three decimal digit precision provided</t>
  </si>
  <si>
    <t>CST-LANL says 0.0372, per Reference f.</t>
  </si>
  <si>
    <t>CST-LANL says 0.317, per Reference f.</t>
  </si>
  <si>
    <r>
      <rPr>
        <vertAlign val="superscript"/>
        <sz val="11"/>
        <color theme="1"/>
        <rFont val="Calibri"/>
        <family val="2"/>
        <scheme val="minor"/>
      </rPr>
      <t>233</t>
    </r>
    <r>
      <rPr>
        <sz val="11"/>
        <color theme="1"/>
        <rFont val="Calibri"/>
        <family val="2"/>
        <scheme val="minor"/>
      </rPr>
      <t xml:space="preserve">U(n,f)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</si>
  <si>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 xml:space="preserve">U(n,f)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</si>
  <si>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 xml:space="preserve">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</si>
  <si>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237</t>
    </r>
    <r>
      <rPr>
        <sz val="11"/>
        <color theme="1"/>
        <rFont val="Calibri"/>
        <family val="2"/>
        <scheme val="minor"/>
      </rPr>
      <t xml:space="preserve">Np(n,f)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</si>
  <si>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239</t>
    </r>
    <r>
      <rPr>
        <sz val="11"/>
        <color theme="1"/>
        <rFont val="Calibri"/>
        <family val="2"/>
        <scheme val="minor"/>
      </rPr>
      <t xml:space="preserve">Pu(n,f)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</si>
  <si>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45</t>
    </r>
    <r>
      <rPr>
        <sz val="11"/>
        <color theme="1"/>
        <rFont val="Calibri"/>
        <family val="2"/>
        <scheme val="minor"/>
      </rPr>
      <t xml:space="preserve">Sc(n,γ)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</si>
  <si>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d,f</t>
  </si>
  <si>
    <r>
      <rPr>
        <vertAlign val="superscript"/>
        <sz val="11"/>
        <color theme="1"/>
        <rFont val="Calibri"/>
        <family val="2"/>
        <scheme val="minor"/>
      </rPr>
      <t>55</t>
    </r>
    <r>
      <rPr>
        <sz val="11"/>
        <color theme="1"/>
        <rFont val="Calibri"/>
        <family val="2"/>
        <scheme val="minor"/>
      </rPr>
      <t xml:space="preserve">Mn(n,γ)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</si>
  <si>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CST-LANL as given in Reference f.</t>
  </si>
  <si>
    <r>
      <rPr>
        <vertAlign val="superscript"/>
        <sz val="11"/>
        <color theme="1"/>
        <rFont val="Calibri"/>
        <family val="2"/>
        <scheme val="minor"/>
      </rPr>
      <t>59</t>
    </r>
    <r>
      <rPr>
        <sz val="11"/>
        <color theme="1"/>
        <rFont val="Calibri"/>
        <family val="2"/>
        <scheme val="minor"/>
      </rPr>
      <t xml:space="preserve">Co(n,γ)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</si>
  <si>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CST-LANL says 0.0127, per Reference f.</t>
  </si>
  <si>
    <r>
      <rPr>
        <vertAlign val="superscript"/>
        <sz val="11"/>
        <color theme="1"/>
        <rFont val="Calibri"/>
        <family val="2"/>
        <scheme val="minor"/>
      </rPr>
      <t>63</t>
    </r>
    <r>
      <rPr>
        <sz val="11"/>
        <color theme="1"/>
        <rFont val="Calibri"/>
        <family val="2"/>
        <scheme val="minor"/>
      </rPr>
      <t xml:space="preserve">Cu(n,γ)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</si>
  <si>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CST-LANL says 0.0173, per Reference f.</t>
  </si>
  <si>
    <r>
      <rPr>
        <vertAlign val="superscript"/>
        <sz val="11"/>
        <color theme="1"/>
        <rFont val="Calibri"/>
        <family val="2"/>
        <scheme val="minor"/>
      </rPr>
      <t>89</t>
    </r>
    <r>
      <rPr>
        <sz val="11"/>
        <color theme="1"/>
        <rFont val="Calibri"/>
        <family val="2"/>
        <scheme val="minor"/>
      </rPr>
      <t xml:space="preserve">Y(n,γ)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</si>
  <si>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153</t>
    </r>
    <r>
      <rPr>
        <sz val="11"/>
        <color theme="1"/>
        <rFont val="Calibri"/>
        <family val="2"/>
        <scheme val="minor"/>
      </rPr>
      <t xml:space="preserve">Eu(n,γ)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</si>
  <si>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169</t>
    </r>
    <r>
      <rPr>
        <sz val="11"/>
        <color theme="1"/>
        <rFont val="Calibri"/>
        <family val="2"/>
        <scheme val="minor"/>
      </rPr>
      <t xml:space="preserve">Tm(n,γ)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</si>
  <si>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 xml:space="preserve">Lu(n,γ)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</si>
  <si>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181</t>
    </r>
    <r>
      <rPr>
        <sz val="11"/>
        <color theme="1"/>
        <rFont val="Calibri"/>
        <family val="2"/>
        <scheme val="minor"/>
      </rPr>
      <t xml:space="preserve">Ta(n,γ)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</si>
  <si>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180</t>
    </r>
    <r>
      <rPr>
        <sz val="11"/>
        <color theme="1"/>
        <rFont val="Calibri"/>
        <family val="2"/>
        <scheme val="minor"/>
      </rPr>
      <t xml:space="preserve">W(n,γ)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</si>
  <si>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186</t>
    </r>
    <r>
      <rPr>
        <sz val="11"/>
        <color theme="1"/>
        <rFont val="Calibri"/>
        <family val="2"/>
        <scheme val="minor"/>
      </rPr>
      <t xml:space="preserve">W(n,γ)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</si>
  <si>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184</t>
    </r>
    <r>
      <rPr>
        <sz val="11"/>
        <color theme="1"/>
        <rFont val="Calibri"/>
        <family val="2"/>
        <scheme val="minor"/>
      </rPr>
      <t xml:space="preserve">W(n,γ)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</si>
  <si>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CST-LANL says 0.17, per Reference f.</t>
  </si>
  <si>
    <t>CST-LANL says 0.106, per Reference f.</t>
  </si>
  <si>
    <r>
      <rPr>
        <vertAlign val="superscript"/>
        <sz val="11"/>
        <color theme="1"/>
        <rFont val="Calibri"/>
        <family val="2"/>
        <scheme val="minor"/>
      </rPr>
      <t>241</t>
    </r>
    <r>
      <rPr>
        <sz val="11"/>
        <color theme="1"/>
        <rFont val="Calibri"/>
        <family val="2"/>
        <scheme val="minor"/>
      </rPr>
      <t>Am(n,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 xml:space="preserve">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</si>
  <si>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197</t>
    </r>
    <r>
      <rPr>
        <sz val="11"/>
        <color theme="1"/>
        <rFont val="Calibri"/>
        <family val="2"/>
        <scheme val="minor"/>
      </rPr>
      <t xml:space="preserve">Au(n,γ)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</si>
  <si>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193</t>
    </r>
    <r>
      <rPr>
        <sz val="11"/>
        <color theme="1"/>
        <rFont val="Calibri"/>
        <family val="2"/>
        <scheme val="minor"/>
      </rPr>
      <t xml:space="preserve">Ir(n,γ)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</si>
  <si>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Li(n,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</si>
  <si>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B(n,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</si>
  <si>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CST-LANL says 0.000067, per Reference f.</t>
  </si>
  <si>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Al(n,p)</t>
    </r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 xml:space="preserve">Mg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</si>
  <si>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46</t>
    </r>
    <r>
      <rPr>
        <sz val="11"/>
        <color theme="1"/>
        <rFont val="Calibri"/>
        <family val="2"/>
        <scheme val="minor"/>
      </rPr>
      <t>Ti(n,p)</t>
    </r>
    <r>
      <rPr>
        <vertAlign val="superscript"/>
        <sz val="11"/>
        <color theme="1"/>
        <rFont val="Calibri"/>
        <family val="2"/>
        <scheme val="minor"/>
      </rPr>
      <t>46</t>
    </r>
    <r>
      <rPr>
        <sz val="11"/>
        <color theme="1"/>
        <rFont val="Calibri"/>
        <family val="2"/>
        <scheme val="minor"/>
      </rPr>
      <t xml:space="preserve">Sc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</si>
  <si>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47</t>
    </r>
    <r>
      <rPr>
        <sz val="11"/>
        <color theme="1"/>
        <rFont val="Calibri"/>
        <family val="2"/>
        <scheme val="minor"/>
      </rPr>
      <t>Ti(n,p)</t>
    </r>
    <r>
      <rPr>
        <vertAlign val="superscript"/>
        <sz val="11"/>
        <color theme="1"/>
        <rFont val="Calibri"/>
        <family val="2"/>
        <scheme val="minor"/>
      </rPr>
      <t>47</t>
    </r>
    <r>
      <rPr>
        <sz val="11"/>
        <color theme="1"/>
        <rFont val="Calibri"/>
        <family val="2"/>
        <scheme val="minor"/>
      </rPr>
      <t xml:space="preserve">Sc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</si>
  <si>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48</t>
    </r>
    <r>
      <rPr>
        <sz val="11"/>
        <color theme="1"/>
        <rFont val="Calibri"/>
        <family val="2"/>
        <scheme val="minor"/>
      </rPr>
      <t>Ti(n,p)</t>
    </r>
    <r>
      <rPr>
        <vertAlign val="superscript"/>
        <sz val="11"/>
        <color theme="1"/>
        <rFont val="Calibri"/>
        <family val="2"/>
        <scheme val="minor"/>
      </rPr>
      <t>48</t>
    </r>
    <r>
      <rPr>
        <sz val="11"/>
        <color theme="1"/>
        <rFont val="Calibri"/>
        <family val="2"/>
        <scheme val="minor"/>
      </rPr>
      <t xml:space="preserve">Sc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</si>
  <si>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54</t>
    </r>
    <r>
      <rPr>
        <sz val="11"/>
        <color theme="1"/>
        <rFont val="Calibri"/>
        <family val="2"/>
        <scheme val="minor"/>
      </rPr>
      <t>Fe(n,p)</t>
    </r>
    <r>
      <rPr>
        <vertAlign val="superscript"/>
        <sz val="11"/>
        <color theme="1"/>
        <rFont val="Calibri"/>
        <family val="2"/>
        <scheme val="minor"/>
      </rPr>
      <t>54</t>
    </r>
    <r>
      <rPr>
        <sz val="11"/>
        <color theme="1"/>
        <rFont val="Calibri"/>
        <family val="2"/>
        <scheme val="minor"/>
      </rPr>
      <t xml:space="preserve">Mn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</si>
  <si>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56</t>
    </r>
    <r>
      <rPr>
        <sz val="11"/>
        <color theme="1"/>
        <rFont val="Calibri"/>
        <family val="2"/>
        <scheme val="minor"/>
      </rPr>
      <t>Fe(n,p)</t>
    </r>
    <r>
      <rPr>
        <vertAlign val="superscript"/>
        <sz val="11"/>
        <color theme="1"/>
        <rFont val="Calibri"/>
        <family val="2"/>
        <scheme val="minor"/>
      </rPr>
      <t>56</t>
    </r>
    <r>
      <rPr>
        <sz val="11"/>
        <color theme="1"/>
        <rFont val="Calibri"/>
        <family val="2"/>
        <scheme val="minor"/>
      </rPr>
      <t xml:space="preserve">Mn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</si>
  <si>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59</t>
    </r>
    <r>
      <rPr>
        <sz val="11"/>
        <color theme="1"/>
        <rFont val="Calibri"/>
        <family val="2"/>
        <scheme val="minor"/>
      </rPr>
      <t>Co(n,p)</t>
    </r>
    <r>
      <rPr>
        <vertAlign val="superscript"/>
        <sz val="11"/>
        <color theme="1"/>
        <rFont val="Calibri"/>
        <family val="2"/>
        <scheme val="minor"/>
      </rPr>
      <t>59</t>
    </r>
    <r>
      <rPr>
        <sz val="11"/>
        <color theme="1"/>
        <rFont val="Calibri"/>
        <family val="2"/>
        <scheme val="minor"/>
      </rPr>
      <t xml:space="preserve">Fe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</si>
  <si>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58</t>
    </r>
    <r>
      <rPr>
        <sz val="11"/>
        <color theme="1"/>
        <rFont val="Calibri"/>
        <family val="2"/>
        <scheme val="minor"/>
      </rPr>
      <t>Ni(n,p)</t>
    </r>
    <r>
      <rPr>
        <vertAlign val="superscript"/>
        <sz val="11"/>
        <color theme="1"/>
        <rFont val="Calibri"/>
        <family val="2"/>
        <scheme val="minor"/>
      </rPr>
      <t>58</t>
    </r>
    <r>
      <rPr>
        <sz val="11"/>
        <color theme="1"/>
        <rFont val="Calibri"/>
        <family val="2"/>
        <scheme val="minor"/>
      </rPr>
      <t xml:space="preserve">Co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</si>
  <si>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59</t>
    </r>
    <r>
      <rPr>
        <sz val="11"/>
        <color theme="1"/>
        <rFont val="Calibri"/>
        <family val="2"/>
        <scheme val="minor"/>
      </rPr>
      <t>Co(n,2n)</t>
    </r>
    <r>
      <rPr>
        <vertAlign val="superscript"/>
        <sz val="11"/>
        <color theme="1"/>
        <rFont val="Calibri"/>
        <family val="2"/>
        <scheme val="minor"/>
      </rPr>
      <t>58</t>
    </r>
    <r>
      <rPr>
        <sz val="11"/>
        <color theme="1"/>
        <rFont val="Calibri"/>
        <family val="2"/>
        <scheme val="minor"/>
      </rPr>
      <t xml:space="preserve">Co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</si>
  <si>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89</t>
    </r>
    <r>
      <rPr>
        <sz val="11"/>
        <color theme="1"/>
        <rFont val="Calibri"/>
        <family val="2"/>
        <scheme val="minor"/>
      </rPr>
      <t>Y(n,2n)</t>
    </r>
    <r>
      <rPr>
        <vertAlign val="superscript"/>
        <sz val="11"/>
        <color theme="1"/>
        <rFont val="Calibri"/>
        <family val="2"/>
        <scheme val="minor"/>
      </rPr>
      <t>88</t>
    </r>
    <r>
      <rPr>
        <sz val="11"/>
        <color theme="1"/>
        <rFont val="Calibri"/>
        <family val="2"/>
        <scheme val="minor"/>
      </rPr>
      <t xml:space="preserve">Y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</si>
  <si>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169</t>
    </r>
    <r>
      <rPr>
        <sz val="11"/>
        <color theme="1"/>
        <rFont val="Calibri"/>
        <family val="2"/>
        <scheme val="minor"/>
      </rPr>
      <t>Tm(n,2n)</t>
    </r>
    <r>
      <rPr>
        <vertAlign val="superscript"/>
        <sz val="11"/>
        <color theme="1"/>
        <rFont val="Calibri"/>
        <family val="2"/>
        <scheme val="minor"/>
      </rPr>
      <t>168</t>
    </r>
    <r>
      <rPr>
        <sz val="11"/>
        <color theme="1"/>
        <rFont val="Calibri"/>
        <family val="2"/>
        <scheme val="minor"/>
      </rPr>
      <t xml:space="preserve">Tm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</si>
  <si>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197</t>
    </r>
    <r>
      <rPr>
        <sz val="11"/>
        <color theme="1"/>
        <rFont val="Calibri"/>
        <family val="2"/>
        <scheme val="minor"/>
      </rPr>
      <t>Au(n,2n)</t>
    </r>
    <r>
      <rPr>
        <vertAlign val="superscript"/>
        <sz val="11"/>
        <color theme="1"/>
        <rFont val="Calibri"/>
        <family val="2"/>
        <scheme val="minor"/>
      </rPr>
      <t>196</t>
    </r>
    <r>
      <rPr>
        <sz val="11"/>
        <color theme="1"/>
        <rFont val="Calibri"/>
        <family val="2"/>
        <scheme val="minor"/>
      </rPr>
      <t xml:space="preserve">Au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</si>
  <si>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U(n,2n)</t>
    </r>
    <r>
      <rPr>
        <vertAlign val="superscript"/>
        <sz val="11"/>
        <color theme="1"/>
        <rFont val="Calibri"/>
        <family val="2"/>
        <scheme val="minor"/>
      </rPr>
      <t>237</t>
    </r>
    <r>
      <rPr>
        <sz val="11"/>
        <color theme="1"/>
        <rFont val="Calibri"/>
        <family val="2"/>
        <scheme val="minor"/>
      </rPr>
      <t xml:space="preserve">U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</si>
  <si>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191</t>
    </r>
    <r>
      <rPr>
        <sz val="11"/>
        <color theme="1"/>
        <rFont val="Calibri"/>
        <family val="2"/>
        <scheme val="minor"/>
      </rPr>
      <t>Ir(n,2n)</t>
    </r>
    <r>
      <rPr>
        <vertAlign val="superscript"/>
        <sz val="11"/>
        <color theme="1"/>
        <rFont val="Calibri"/>
        <family val="2"/>
        <scheme val="minor"/>
      </rPr>
      <t>190(g+m1+0.056m2)</t>
    </r>
    <r>
      <rPr>
        <sz val="11"/>
        <color theme="1"/>
        <rFont val="Calibri"/>
        <family val="2"/>
        <scheme val="minor"/>
      </rPr>
      <t xml:space="preserve">Ir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</si>
  <si>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115</t>
    </r>
    <r>
      <rPr>
        <sz val="11"/>
        <color theme="1"/>
        <rFont val="Calibri"/>
        <family val="2"/>
        <scheme val="minor"/>
      </rPr>
      <t>In(n,n'γ)</t>
    </r>
    <r>
      <rPr>
        <vertAlign val="superscript"/>
        <sz val="11"/>
        <color theme="1"/>
        <rFont val="Calibri"/>
        <family val="2"/>
        <scheme val="minor"/>
      </rPr>
      <t>115m</t>
    </r>
    <r>
      <rPr>
        <sz val="11"/>
        <color theme="1"/>
        <rFont val="Calibri"/>
        <family val="2"/>
        <scheme val="minor"/>
      </rPr>
      <t xml:space="preserve">In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</si>
  <si>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193</t>
    </r>
    <r>
      <rPr>
        <sz val="11"/>
        <color theme="1"/>
        <rFont val="Calibri"/>
        <family val="2"/>
        <scheme val="minor"/>
      </rPr>
      <t>Ir(n,n'γ)</t>
    </r>
    <r>
      <rPr>
        <vertAlign val="superscript"/>
        <sz val="11"/>
        <color theme="1"/>
        <rFont val="Calibri"/>
        <family val="2"/>
        <scheme val="minor"/>
      </rPr>
      <t>193m</t>
    </r>
    <r>
      <rPr>
        <sz val="11"/>
        <color theme="1"/>
        <rFont val="Calibri"/>
        <family val="2"/>
        <scheme val="minor"/>
      </rPr>
      <t xml:space="preserve">Ir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</si>
  <si>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CST-LANL says 0.0246, per Reference f.</t>
  </si>
  <si>
    <t>CST-LANL as given in Reference f; but see text; decay scheme issue?</t>
  </si>
  <si>
    <t>CST-LANL says 0.0125, per Reference f.</t>
  </si>
  <si>
    <t>CST-LANL says 0.0202, per Reference f.</t>
  </si>
  <si>
    <t>CST-LANL says 0.0000338, per Reference f.</t>
  </si>
  <si>
    <t>CST-LANL says 0.00844, per Reference f.</t>
  </si>
  <si>
    <t>CST-LANL says 0.0116, per Reference f.</t>
  </si>
  <si>
    <t>CST-LANL says 0.0093, per Reference f.</t>
  </si>
  <si>
    <t>CST-LANL says 0.00291, per Reference f.</t>
  </si>
  <si>
    <r>
      <rPr>
        <vertAlign val="superscript"/>
        <sz val="11"/>
        <color theme="1"/>
        <rFont val="Calibri"/>
        <family val="2"/>
        <scheme val="minor"/>
      </rPr>
      <t>51</t>
    </r>
    <r>
      <rPr>
        <sz val="11"/>
        <color theme="1"/>
        <rFont val="Calibri"/>
        <family val="2"/>
        <scheme val="minor"/>
      </rPr>
      <t xml:space="preserve">V(n,γ)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</si>
  <si>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65</t>
    </r>
    <r>
      <rPr>
        <sz val="11"/>
        <color theme="1"/>
        <rFont val="Calibri"/>
        <family val="2"/>
        <scheme val="minor"/>
      </rPr>
      <t xml:space="preserve">Cu(n,γ)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</si>
  <si>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75</t>
    </r>
    <r>
      <rPr>
        <sz val="11"/>
        <color theme="1"/>
        <rFont val="Calibri"/>
        <family val="2"/>
        <scheme val="minor"/>
      </rPr>
      <t xml:space="preserve">As(n,γ)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</si>
  <si>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81</t>
    </r>
    <r>
      <rPr>
        <sz val="11"/>
        <color theme="1"/>
        <rFont val="Calibri"/>
        <family val="2"/>
        <scheme val="minor"/>
      </rPr>
      <t xml:space="preserve">Br(n,γ)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</si>
  <si>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85</t>
    </r>
    <r>
      <rPr>
        <sz val="11"/>
        <color theme="1"/>
        <rFont val="Calibri"/>
        <family val="2"/>
        <scheme val="minor"/>
      </rPr>
      <t xml:space="preserve">Rb(n,γ)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</si>
  <si>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87</t>
    </r>
    <r>
      <rPr>
        <sz val="11"/>
        <color theme="1"/>
        <rFont val="Calibri"/>
        <family val="2"/>
        <scheme val="minor"/>
      </rPr>
      <t xml:space="preserve">Rb(n,γ)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</si>
  <si>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93</t>
    </r>
    <r>
      <rPr>
        <sz val="11"/>
        <color theme="1"/>
        <rFont val="Calibri"/>
        <family val="2"/>
        <scheme val="minor"/>
      </rPr>
      <t xml:space="preserve">Nb(n,γ)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</si>
  <si>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107</t>
    </r>
    <r>
      <rPr>
        <sz val="11"/>
        <color theme="1"/>
        <rFont val="Calibri"/>
        <family val="2"/>
        <scheme val="minor"/>
      </rPr>
      <t xml:space="preserve">Ag(n,γ)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</si>
  <si>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121</t>
    </r>
    <r>
      <rPr>
        <sz val="11"/>
        <color theme="1"/>
        <rFont val="Calibri"/>
        <family val="2"/>
        <scheme val="minor"/>
      </rPr>
      <t xml:space="preserve">Sb(n,γ)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</si>
  <si>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127</t>
    </r>
    <r>
      <rPr>
        <sz val="11"/>
        <color theme="1"/>
        <rFont val="Calibri"/>
        <family val="2"/>
        <scheme val="minor"/>
      </rPr>
      <t xml:space="preserve">I(n,γ)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</si>
  <si>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139</t>
    </r>
    <r>
      <rPr>
        <sz val="11"/>
        <color theme="1"/>
        <rFont val="Calibri"/>
        <family val="2"/>
        <scheme val="minor"/>
      </rPr>
      <t xml:space="preserve">La(n,γ)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</si>
  <si>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185</t>
    </r>
    <r>
      <rPr>
        <sz val="11"/>
        <color theme="1"/>
        <rFont val="Calibri"/>
        <family val="2"/>
        <scheme val="minor"/>
      </rPr>
      <t xml:space="preserve">Re(n,γ)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</si>
  <si>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187</t>
    </r>
    <r>
      <rPr>
        <sz val="11"/>
        <color theme="1"/>
        <rFont val="Calibri"/>
        <family val="2"/>
        <scheme val="minor"/>
      </rPr>
      <t xml:space="preserve">Re(n,γ)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</si>
  <si>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205</t>
    </r>
    <r>
      <rPr>
        <sz val="11"/>
        <color theme="1"/>
        <rFont val="Calibri"/>
        <family val="2"/>
        <scheme val="minor"/>
      </rPr>
      <t xml:space="preserve">Tl(n,γ)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</si>
  <si>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209</t>
    </r>
    <r>
      <rPr>
        <sz val="11"/>
        <color theme="1"/>
        <rFont val="Calibri"/>
        <family val="2"/>
        <scheme val="minor"/>
      </rPr>
      <t xml:space="preserve">Bi(n,γ)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</si>
  <si>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113</t>
    </r>
    <r>
      <rPr>
        <sz val="11"/>
        <color theme="1"/>
        <rFont val="Calibri"/>
        <family val="2"/>
        <scheme val="minor"/>
      </rPr>
      <t>In(n,γ)</t>
    </r>
    <r>
      <rPr>
        <vertAlign val="superscript"/>
        <sz val="11"/>
        <color theme="1"/>
        <rFont val="Calibri"/>
        <family val="2"/>
        <scheme val="minor"/>
      </rPr>
      <t>114m</t>
    </r>
    <r>
      <rPr>
        <sz val="11"/>
        <color theme="1"/>
        <rFont val="Calibri"/>
        <family val="2"/>
        <scheme val="minor"/>
      </rPr>
      <t xml:space="preserve">In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</si>
  <si>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115</t>
    </r>
    <r>
      <rPr>
        <sz val="11"/>
        <color theme="1"/>
        <rFont val="Calibri"/>
        <family val="2"/>
        <scheme val="minor"/>
      </rPr>
      <t>In(n,γ)</t>
    </r>
    <r>
      <rPr>
        <vertAlign val="superscript"/>
        <sz val="11"/>
        <color theme="1"/>
        <rFont val="Calibri"/>
        <family val="2"/>
        <scheme val="minor"/>
      </rPr>
      <t>116m</t>
    </r>
    <r>
      <rPr>
        <sz val="11"/>
        <color theme="1"/>
        <rFont val="Calibri"/>
        <family val="2"/>
        <scheme val="minor"/>
      </rPr>
      <t xml:space="preserve">In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</si>
  <si>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151</t>
    </r>
    <r>
      <rPr>
        <sz val="11"/>
        <color theme="1"/>
        <rFont val="Calibri"/>
        <family val="2"/>
        <scheme val="minor"/>
      </rPr>
      <t>Eu(n,γ)</t>
    </r>
    <r>
      <rPr>
        <vertAlign val="superscript"/>
        <sz val="11"/>
        <color theme="1"/>
        <rFont val="Calibri"/>
        <family val="2"/>
        <scheme val="minor"/>
      </rPr>
      <t>152g</t>
    </r>
    <r>
      <rPr>
        <sz val="11"/>
        <color theme="1"/>
        <rFont val="Calibri"/>
        <family val="2"/>
        <scheme val="minor"/>
      </rPr>
      <t xml:space="preserve">Eu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</si>
  <si>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191</t>
    </r>
    <r>
      <rPr>
        <sz val="11"/>
        <color theme="1"/>
        <rFont val="Calibri"/>
        <family val="2"/>
        <scheme val="minor"/>
      </rPr>
      <t>Ir(n,γ)</t>
    </r>
    <r>
      <rPr>
        <vertAlign val="superscript"/>
        <sz val="11"/>
        <color theme="1"/>
        <rFont val="Calibri"/>
        <family val="2"/>
        <scheme val="minor"/>
      </rPr>
      <t>192m1+g</t>
    </r>
    <r>
      <rPr>
        <sz val="11"/>
        <color theme="1"/>
        <rFont val="Calibri"/>
        <family val="2"/>
        <scheme val="minor"/>
      </rPr>
      <t xml:space="preserve">Ir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</si>
  <si>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59</t>
    </r>
    <r>
      <rPr>
        <sz val="11"/>
        <color theme="1"/>
        <rFont val="Calibri"/>
        <family val="2"/>
        <scheme val="minor"/>
      </rPr>
      <t>Co(n,γ)</t>
    </r>
    <r>
      <rPr>
        <vertAlign val="superscript"/>
        <sz val="11"/>
        <color theme="1"/>
        <rFont val="Calibri"/>
        <family val="2"/>
        <scheme val="minor"/>
      </rPr>
      <t>60m</t>
    </r>
    <r>
      <rPr>
        <sz val="11"/>
        <color theme="1"/>
        <rFont val="Calibri"/>
        <family val="2"/>
        <scheme val="minor"/>
      </rPr>
      <t xml:space="preserve">Co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</si>
  <si>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79</t>
    </r>
    <r>
      <rPr>
        <sz val="11"/>
        <color theme="1"/>
        <rFont val="Calibri"/>
        <family val="2"/>
        <scheme val="minor"/>
      </rPr>
      <t>Br(n,γ)</t>
    </r>
    <r>
      <rPr>
        <vertAlign val="superscript"/>
        <sz val="11"/>
        <color theme="1"/>
        <rFont val="Calibri"/>
        <family val="2"/>
        <scheme val="minor"/>
      </rPr>
      <t>80m</t>
    </r>
    <r>
      <rPr>
        <sz val="11"/>
        <color theme="1"/>
        <rFont val="Calibri"/>
        <family val="2"/>
        <scheme val="minor"/>
      </rPr>
      <t xml:space="preserve">Br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</si>
  <si>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103</t>
    </r>
    <r>
      <rPr>
        <sz val="11"/>
        <color theme="1"/>
        <rFont val="Calibri"/>
        <family val="2"/>
        <scheme val="minor"/>
      </rPr>
      <t>Rh(n,γ)</t>
    </r>
    <r>
      <rPr>
        <vertAlign val="superscript"/>
        <sz val="11"/>
        <color theme="1"/>
        <rFont val="Calibri"/>
        <family val="2"/>
        <scheme val="minor"/>
      </rPr>
      <t>104m</t>
    </r>
    <r>
      <rPr>
        <sz val="11"/>
        <color theme="1"/>
        <rFont val="Calibri"/>
        <family val="2"/>
        <scheme val="minor"/>
      </rPr>
      <t xml:space="preserve">Rh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</si>
  <si>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total alpha production</t>
  </si>
  <si>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Al(n,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</si>
  <si>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56</t>
    </r>
    <r>
      <rPr>
        <sz val="11"/>
        <color theme="1"/>
        <rFont val="Calibri"/>
        <family val="2"/>
        <scheme val="minor"/>
      </rPr>
      <t xml:space="preserve">Fe(n,γ)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</si>
  <si>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t xml:space="preserve">No uncertainty in reference a.  Reference j Table X value is 0.1643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0.0018 (and appears in many other references).</t>
    </r>
  </si>
  <si>
    <t>"Exp-B"; originally from reference j Table X and repeated in many references since then.</t>
  </si>
  <si>
    <t>No uncertainty in reference a.  Reference j Table X value is 1.4152 ±  0.014 (and appears in many other references).</t>
  </si>
  <si>
    <r>
      <t xml:space="preserve">Kahler </t>
    </r>
    <r>
      <rPr>
        <i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 xml:space="preserve">, "ENDF/B-VII.1 Neutron Cross Section Data Testing with Critical Assembly Benchmarks and Reactor Experiments," Nucl. Data Sheets </t>
    </r>
    <r>
      <rPr>
        <b/>
        <sz val="11"/>
        <color theme="1"/>
        <rFont val="Calibri"/>
        <family val="2"/>
        <scheme val="minor"/>
      </rPr>
      <t>112</t>
    </r>
    <r>
      <rPr>
        <sz val="11"/>
        <color theme="1"/>
        <rFont val="Calibri"/>
        <family val="2"/>
        <scheme val="minor"/>
      </rPr>
      <t>(2011)2997.</t>
    </r>
  </si>
  <si>
    <r>
      <t xml:space="preserve">Young </t>
    </r>
    <r>
      <rPr>
        <i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 xml:space="preserve">, "Evaluation of Neutron Reactions for ENDF/B-VII:  </t>
    </r>
    <r>
      <rPr>
        <vertAlign val="superscript"/>
        <sz val="11"/>
        <color theme="1"/>
        <rFont val="Calibri"/>
        <family val="2"/>
        <scheme val="minor"/>
      </rPr>
      <t>232-241</t>
    </r>
    <r>
      <rPr>
        <sz val="11"/>
        <color theme="1"/>
        <rFont val="Calibri"/>
        <family val="2"/>
        <scheme val="minor"/>
      </rPr>
      <t xml:space="preserve">U and </t>
    </r>
    <r>
      <rPr>
        <vertAlign val="superscript"/>
        <sz val="11"/>
        <color theme="1"/>
        <rFont val="Calibri"/>
        <family val="2"/>
        <scheme val="minor"/>
      </rPr>
      <t>239</t>
    </r>
    <r>
      <rPr>
        <sz val="11"/>
        <color theme="1"/>
        <rFont val="Calibri"/>
        <family val="2"/>
        <scheme val="minor"/>
      </rPr>
      <t xml:space="preserve">Pu," Nucl. Data Sheets </t>
    </r>
    <r>
      <rPr>
        <b/>
        <sz val="11"/>
        <color theme="1"/>
        <rFont val="Calibri"/>
        <family val="2"/>
        <scheme val="minor"/>
      </rPr>
      <t>108</t>
    </r>
    <r>
      <rPr>
        <sz val="11"/>
        <color theme="1"/>
        <rFont val="Calibri"/>
        <family val="2"/>
        <scheme val="minor"/>
      </rPr>
      <t>(2007)2589.</t>
    </r>
  </si>
  <si>
    <r>
      <t xml:space="preserve">Chadwick </t>
    </r>
    <r>
      <rPr>
        <i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 xml:space="preserve">, "ENDF/B-VII.0:  Next Generation Evaluated Nuclear Data Library for Nuclear Science and Technology," Nucl. Data Sheets </t>
    </r>
    <r>
      <rPr>
        <b/>
        <sz val="11"/>
        <color theme="1"/>
        <rFont val="Calibri"/>
        <family val="2"/>
        <scheme val="minor"/>
      </rPr>
      <t>107</t>
    </r>
    <r>
      <rPr>
        <sz val="11"/>
        <color theme="1"/>
        <rFont val="Calibri"/>
        <family val="2"/>
        <scheme val="minor"/>
      </rPr>
      <t>(2006)2931.</t>
    </r>
  </si>
  <si>
    <r>
      <t xml:space="preserve">Chadwick </t>
    </r>
    <r>
      <rPr>
        <i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al</t>
    </r>
    <r>
      <rPr>
        <sz val="11"/>
        <color theme="1"/>
        <rFont val="Calibri"/>
        <family val="2"/>
        <scheme val="minor"/>
      </rPr>
      <t xml:space="preserve">, "ENDF/B-VII.1 Nuclear Data Library for Science and Technology:  Cross Sections, Covariances, Fission Product Yields and Decay Data," Nucl. Data Sheets </t>
    </r>
    <r>
      <rPr>
        <b/>
        <sz val="11"/>
        <color theme="1"/>
        <rFont val="Calibri"/>
        <family val="2"/>
        <scheme val="minor"/>
      </rPr>
      <t>112</t>
    </r>
    <r>
      <rPr>
        <sz val="11"/>
        <color theme="1"/>
        <rFont val="Calibri"/>
        <family val="2"/>
        <scheme val="minor"/>
      </rPr>
      <t>(2011)2887.</t>
    </r>
  </si>
  <si>
    <t>Reference g "relative error" is 1.9%.</t>
  </si>
  <si>
    <t>Despite the number of "significant" digits provided reference a states the uncertainty is 4%.</t>
  </si>
  <si>
    <t>ICSBEP HEU-MET-FAST-001 (simple model).</t>
  </si>
  <si>
    <t>Reference g cites "Byers" (reference k).</t>
  </si>
  <si>
    <r>
      <rPr>
        <vertAlign val="superscript"/>
        <sz val="11"/>
        <color theme="1"/>
        <rFont val="Calibri"/>
        <family val="2"/>
        <scheme val="minor"/>
      </rPr>
      <t>59</t>
    </r>
    <r>
      <rPr>
        <sz val="11"/>
        <color theme="1"/>
        <rFont val="Calibri"/>
        <family val="2"/>
        <scheme val="minor"/>
      </rPr>
      <t>Co thermal 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 used was 19.9±0.9 barns.</t>
    </r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</si>
  <si>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 xml:space="preserve">U(n,f) / </t>
    </r>
    <r>
      <rPr>
        <vertAlign val="superscript"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P(n,p)</t>
    </r>
  </si>
  <si>
    <r>
      <rPr>
        <vertAlign val="superscript"/>
        <sz val="11"/>
        <color theme="1"/>
        <rFont val="Calibri"/>
        <family val="2"/>
        <scheme val="minor"/>
      </rPr>
      <t>56</t>
    </r>
    <r>
      <rPr>
        <sz val="11"/>
        <color theme="1"/>
        <rFont val="Calibri"/>
        <family val="2"/>
        <scheme val="minor"/>
      </rPr>
      <t xml:space="preserve">Fe(n,p) / </t>
    </r>
    <r>
      <rPr>
        <vertAlign val="superscript"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P(n,p)</t>
    </r>
  </si>
  <si>
    <r>
      <rPr>
        <vertAlign val="superscript"/>
        <sz val="11"/>
        <color theme="1"/>
        <rFont val="Calibri"/>
        <family val="2"/>
        <scheme val="minor"/>
      </rPr>
      <t>63</t>
    </r>
    <r>
      <rPr>
        <sz val="11"/>
        <color theme="1"/>
        <rFont val="Calibri"/>
        <family val="2"/>
        <scheme val="minor"/>
      </rPr>
      <t xml:space="preserve">Cu(n,2n) / </t>
    </r>
    <r>
      <rPr>
        <vertAlign val="superscript"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P(n,p)</t>
    </r>
  </si>
  <si>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 xml:space="preserve">Al (n,p) / </t>
    </r>
    <r>
      <rPr>
        <vertAlign val="superscript"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P(n,p)</t>
    </r>
  </si>
  <si>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Al(n,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) / </t>
    </r>
    <r>
      <rPr>
        <vertAlign val="superscript"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P(n,p)</t>
    </r>
  </si>
  <si>
    <t>Reference g cites "CSEWG" (reference h).</t>
  </si>
  <si>
    <t>Note:  Values and uncertainties above are provided to the precision given in the reference document.</t>
  </si>
  <si>
    <t>Note:  Refernce list includes all sources reviewed for data, whether any were found or not.</t>
  </si>
  <si>
    <t>Note:  Reference j is a "Progress Report" which usually is not treated as a primary data source.  When these data appear they have been referenced as a private communication to R.E.MacFarlane.</t>
  </si>
  <si>
    <t>IEU-MET-FAST-007 (Big-10)</t>
  </si>
  <si>
    <t>Pu-MET-FAST-001 (Jezebel)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</si>
</sst>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0.0000"/>
    <numFmt numFmtId="166" formatCode="0.000"/>
    <numFmt numFmtId="167" formatCode="0.000E+00"/>
    <numFmt numFmtId="168" formatCode="0.000000"/>
    <numFmt numFmtId="169" formatCode="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D222C-37F7-47B7-B974-12A20096E92F}">
  <dimension ref="B1:F66"/>
  <sheetViews>
    <sheetView tabSelected="1" workbookViewId="0"/>
  </sheetViews>
  <sheetFormatPr defaultColWidth="9.140625" defaultRowHeight="15" x14ac:dyDescent="0.25"/>
  <cols>
    <col min="1" max="1" width="3.7109375" style="1" customWidth="1"/>
    <col min="2" max="2" width="27.7109375" style="1" customWidth="1"/>
    <col min="3" max="4" width="10.7109375" style="1" customWidth="1"/>
    <col min="5" max="5" width="10.7109375" style="15" customWidth="1"/>
    <col min="6" max="6" width="80.7109375" style="3" customWidth="1"/>
    <col min="7" max="16384" width="9.140625" style="1"/>
  </cols>
  <sheetData>
    <row r="1" spans="2:6" x14ac:dyDescent="0.25">
      <c r="B1" s="19"/>
    </row>
    <row r="2" spans="2:6" x14ac:dyDescent="0.25">
      <c r="B2" s="4" t="s">
        <v>155</v>
      </c>
    </row>
    <row r="4" spans="2:6" x14ac:dyDescent="0.25">
      <c r="B4" s="4" t="s">
        <v>7</v>
      </c>
      <c r="C4" s="4" t="s">
        <v>0</v>
      </c>
      <c r="D4" s="4" t="s">
        <v>1</v>
      </c>
      <c r="E4" s="4" t="s">
        <v>2</v>
      </c>
      <c r="F4" s="4" t="s">
        <v>6</v>
      </c>
    </row>
    <row r="5" spans="2:6" ht="18" x14ac:dyDescent="0.25">
      <c r="B5" s="15" t="s">
        <v>156</v>
      </c>
      <c r="C5" s="14">
        <v>1</v>
      </c>
      <c r="D5" s="14">
        <v>1E-3</v>
      </c>
      <c r="E5" s="4" t="s">
        <v>116</v>
      </c>
      <c r="F5" s="22" t="s">
        <v>157</v>
      </c>
    </row>
    <row r="6" spans="2:6" x14ac:dyDescent="0.25">
      <c r="B6" s="15"/>
      <c r="C6" s="14"/>
      <c r="D6" s="14"/>
      <c r="E6" s="4"/>
      <c r="F6" s="22"/>
    </row>
    <row r="7" spans="2:6" ht="17.25" x14ac:dyDescent="0.25">
      <c r="B7" s="1" t="s">
        <v>214</v>
      </c>
      <c r="C7" s="12">
        <v>2.3E-3</v>
      </c>
      <c r="D7" s="14"/>
      <c r="E7" s="4" t="s">
        <v>101</v>
      </c>
      <c r="F7" s="22" t="s">
        <v>249</v>
      </c>
    </row>
    <row r="8" spans="2:6" ht="17.25" x14ac:dyDescent="0.25">
      <c r="B8" s="1" t="s">
        <v>167</v>
      </c>
      <c r="C8" s="12">
        <v>2.7000000000000001E-3</v>
      </c>
      <c r="D8" s="12">
        <v>2.0000000000000001E-4</v>
      </c>
      <c r="E8" s="4" t="s">
        <v>101</v>
      </c>
      <c r="F8" s="22" t="s">
        <v>256</v>
      </c>
    </row>
    <row r="9" spans="2:6" ht="17.25" x14ac:dyDescent="0.25">
      <c r="B9" s="1" t="s">
        <v>169</v>
      </c>
      <c r="C9" s="14">
        <v>3.7999999999999999E-2</v>
      </c>
      <c r="D9" s="14">
        <v>3.0000000000000001E-3</v>
      </c>
      <c r="E9" s="4" t="s">
        <v>112</v>
      </c>
      <c r="F9" s="22" t="s">
        <v>250</v>
      </c>
    </row>
    <row r="10" spans="2:6" ht="17.25" x14ac:dyDescent="0.25">
      <c r="B10" s="1" t="s">
        <v>171</v>
      </c>
      <c r="C10" s="12">
        <v>1.17E-2</v>
      </c>
      <c r="D10" s="12">
        <v>5.9999999999999995E-4</v>
      </c>
      <c r="E10" s="4" t="s">
        <v>101</v>
      </c>
      <c r="F10" s="22" t="s">
        <v>256</v>
      </c>
    </row>
    <row r="11" spans="2:6" ht="17.25" x14ac:dyDescent="0.25">
      <c r="B11" s="1" t="s">
        <v>215</v>
      </c>
      <c r="C11" s="12">
        <v>7.0000000000000001E-3</v>
      </c>
      <c r="D11" s="12">
        <v>4.0000000000000002E-4</v>
      </c>
      <c r="E11" s="4" t="s">
        <v>101</v>
      </c>
      <c r="F11" s="22" t="s">
        <v>249</v>
      </c>
    </row>
    <row r="12" spans="2:6" ht="17.25" x14ac:dyDescent="0.25">
      <c r="B12" s="1" t="s">
        <v>216</v>
      </c>
      <c r="C12" s="12">
        <v>4.4999999999999998E-2</v>
      </c>
      <c r="D12" s="12">
        <v>3.2000000000000002E-3</v>
      </c>
      <c r="E12" s="4" t="s">
        <v>101</v>
      </c>
      <c r="F12" s="22" t="s">
        <v>249</v>
      </c>
    </row>
    <row r="13" spans="2:6" ht="17.25" x14ac:dyDescent="0.25">
      <c r="B13" s="1" t="s">
        <v>217</v>
      </c>
      <c r="C13" s="12">
        <v>3.5999999999999997E-2</v>
      </c>
      <c r="D13" s="12">
        <v>3.2000000000000002E-3</v>
      </c>
      <c r="E13" s="4" t="s">
        <v>101</v>
      </c>
      <c r="F13" s="22" t="s">
        <v>249</v>
      </c>
    </row>
    <row r="14" spans="2:6" ht="17.25" x14ac:dyDescent="0.25">
      <c r="B14" s="1" t="s">
        <v>218</v>
      </c>
      <c r="C14" s="12">
        <v>4.9500000000000002E-2</v>
      </c>
      <c r="D14" s="12">
        <v>2.3999999999999998E-3</v>
      </c>
      <c r="E14" s="4" t="s">
        <v>101</v>
      </c>
      <c r="F14" s="22" t="s">
        <v>249</v>
      </c>
    </row>
    <row r="15" spans="2:6" ht="17.25" x14ac:dyDescent="0.25">
      <c r="B15" s="1" t="s">
        <v>219</v>
      </c>
      <c r="C15" s="12">
        <v>3.3E-3</v>
      </c>
      <c r="D15" s="12">
        <v>5.9999999999999995E-4</v>
      </c>
      <c r="E15" s="4" t="s">
        <v>101</v>
      </c>
      <c r="F15" s="22" t="s">
        <v>249</v>
      </c>
    </row>
    <row r="16" spans="2:6" ht="17.25" x14ac:dyDescent="0.25">
      <c r="B16" s="1" t="s">
        <v>173</v>
      </c>
      <c r="C16" s="12">
        <v>6.8999999999999999E-3</v>
      </c>
      <c r="D16" s="12">
        <v>5.9999999999999995E-4</v>
      </c>
      <c r="E16" s="4" t="s">
        <v>101</v>
      </c>
      <c r="F16" s="22" t="s">
        <v>249</v>
      </c>
    </row>
    <row r="17" spans="2:6" ht="17.25" x14ac:dyDescent="0.25">
      <c r="B17" s="1" t="s">
        <v>220</v>
      </c>
      <c r="C17" s="14">
        <v>0.03</v>
      </c>
      <c r="D17" s="14">
        <v>3.0000000000000001E-3</v>
      </c>
      <c r="E17" s="4" t="s">
        <v>101</v>
      </c>
      <c r="F17" s="22" t="s">
        <v>256</v>
      </c>
    </row>
    <row r="18" spans="2:6" ht="17.25" x14ac:dyDescent="0.25">
      <c r="B18" s="1" t="s">
        <v>221</v>
      </c>
      <c r="C18" s="12">
        <v>0.14399999999999999</v>
      </c>
      <c r="D18" s="12">
        <v>1.44E-2</v>
      </c>
      <c r="E18" s="4" t="s">
        <v>101</v>
      </c>
      <c r="F18" s="22" t="s">
        <v>249</v>
      </c>
    </row>
    <row r="19" spans="2:6" ht="17.25" x14ac:dyDescent="0.25">
      <c r="B19" s="1" t="s">
        <v>222</v>
      </c>
      <c r="C19" s="12">
        <v>8.48E-2</v>
      </c>
      <c r="D19" s="12">
        <v>6.4000000000000005E-4</v>
      </c>
      <c r="E19" s="4" t="s">
        <v>101</v>
      </c>
      <c r="F19" s="22" t="s">
        <v>249</v>
      </c>
    </row>
    <row r="20" spans="2:6" ht="17.25" x14ac:dyDescent="0.25">
      <c r="B20" s="1" t="s">
        <v>223</v>
      </c>
      <c r="C20" s="12">
        <v>8.3199999999999996E-2</v>
      </c>
      <c r="D20" s="12">
        <v>8.0000000000000002E-3</v>
      </c>
      <c r="E20" s="4" t="s">
        <v>101</v>
      </c>
      <c r="F20" s="22" t="s">
        <v>249</v>
      </c>
    </row>
    <row r="21" spans="2:6" ht="17.25" x14ac:dyDescent="0.25">
      <c r="B21" s="1" t="s">
        <v>224</v>
      </c>
      <c r="C21" s="12">
        <v>7.3000000000000001E-3</v>
      </c>
      <c r="D21" s="12">
        <v>5.9999999999999995E-4</v>
      </c>
      <c r="E21" s="4" t="s">
        <v>101</v>
      </c>
      <c r="F21" s="22" t="s">
        <v>249</v>
      </c>
    </row>
    <row r="22" spans="2:6" ht="17.25" x14ac:dyDescent="0.25">
      <c r="B22" s="1" t="s">
        <v>177</v>
      </c>
      <c r="C22" s="12">
        <v>0.123</v>
      </c>
      <c r="D22" s="12">
        <v>1.2E-2</v>
      </c>
      <c r="E22" s="4" t="s">
        <v>101</v>
      </c>
      <c r="F22" s="22" t="s">
        <v>249</v>
      </c>
    </row>
    <row r="23" spans="2:6" ht="17.25" x14ac:dyDescent="0.25">
      <c r="B23" s="1" t="s">
        <v>225</v>
      </c>
      <c r="C23" s="12">
        <v>0.18559999999999999</v>
      </c>
      <c r="D23" s="12">
        <v>8.0000000000000002E-3</v>
      </c>
      <c r="E23" s="4" t="s">
        <v>101</v>
      </c>
      <c r="F23" s="22" t="s">
        <v>249</v>
      </c>
    </row>
    <row r="24" spans="2:6" ht="17.25" x14ac:dyDescent="0.25">
      <c r="B24" s="1" t="s">
        <v>226</v>
      </c>
      <c r="C24" s="12">
        <v>0.14319999999999999</v>
      </c>
      <c r="D24" s="12">
        <v>1.2E-2</v>
      </c>
      <c r="E24" s="4" t="s">
        <v>101</v>
      </c>
      <c r="F24" s="22" t="s">
        <v>249</v>
      </c>
    </row>
    <row r="25" spans="2:6" ht="17.25" x14ac:dyDescent="0.25">
      <c r="B25" s="1" t="s">
        <v>185</v>
      </c>
      <c r="C25" s="12">
        <v>0.10639999999999999</v>
      </c>
      <c r="D25" s="12">
        <v>6.4000000000000003E-3</v>
      </c>
      <c r="E25" s="4" t="s">
        <v>101</v>
      </c>
      <c r="F25" s="22" t="s">
        <v>249</v>
      </c>
    </row>
    <row r="26" spans="2:6" ht="17.25" x14ac:dyDescent="0.25">
      <c r="B26" s="1" t="s">
        <v>184</v>
      </c>
      <c r="C26" s="14">
        <v>0.1</v>
      </c>
      <c r="D26" s="14">
        <v>2E-3</v>
      </c>
      <c r="E26" s="4" t="s">
        <v>101</v>
      </c>
      <c r="F26" s="22" t="s">
        <v>256</v>
      </c>
    </row>
    <row r="27" spans="2:6" ht="17.25" x14ac:dyDescent="0.25">
      <c r="B27" s="1" t="s">
        <v>227</v>
      </c>
      <c r="C27" s="12">
        <v>8.6999999999999994E-3</v>
      </c>
      <c r="D27" s="12">
        <v>1.1999999999999999E-3</v>
      </c>
      <c r="E27" s="4" t="s">
        <v>101</v>
      </c>
      <c r="F27" s="22" t="s">
        <v>249</v>
      </c>
    </row>
    <row r="28" spans="2:6" ht="17.25" x14ac:dyDescent="0.25">
      <c r="B28" s="1" t="s">
        <v>228</v>
      </c>
      <c r="C28" s="12">
        <v>1.1000000000000001E-3</v>
      </c>
      <c r="D28" s="12">
        <v>1E-4</v>
      </c>
      <c r="E28" s="4" t="s">
        <v>101</v>
      </c>
      <c r="F28" s="22" t="s">
        <v>249</v>
      </c>
    </row>
    <row r="29" spans="2:6" ht="17.25" x14ac:dyDescent="0.25">
      <c r="B29" s="1" t="s">
        <v>233</v>
      </c>
      <c r="C29" s="14">
        <v>0.29699999999999999</v>
      </c>
      <c r="D29" s="12">
        <v>2.3999999999999998E-3</v>
      </c>
      <c r="E29" s="4" t="s">
        <v>101</v>
      </c>
      <c r="F29" s="22" t="s">
        <v>249</v>
      </c>
    </row>
    <row r="30" spans="2:6" ht="17.25" x14ac:dyDescent="0.25">
      <c r="B30" s="1" t="s">
        <v>234</v>
      </c>
      <c r="C30" s="12">
        <v>7.0599999999999996E-2</v>
      </c>
      <c r="D30" s="12">
        <v>4.3E-3</v>
      </c>
      <c r="E30" s="4" t="s">
        <v>101</v>
      </c>
      <c r="F30" s="22" t="s">
        <v>249</v>
      </c>
    </row>
    <row r="31" spans="2:6" ht="17.25" x14ac:dyDescent="0.25">
      <c r="B31" s="1" t="s">
        <v>235</v>
      </c>
      <c r="C31" s="12">
        <v>1.52E-2</v>
      </c>
      <c r="D31" s="12">
        <v>1.1999999999999999E-3</v>
      </c>
      <c r="E31" s="4" t="s">
        <v>101</v>
      </c>
      <c r="F31" s="22" t="s">
        <v>249</v>
      </c>
    </row>
    <row r="32" spans="2:6" ht="17.25" x14ac:dyDescent="0.25">
      <c r="B32" s="1" t="s">
        <v>230</v>
      </c>
      <c r="C32" s="12">
        <v>0.1168</v>
      </c>
      <c r="D32" s="12">
        <v>8.0000000000000004E-4</v>
      </c>
      <c r="E32" s="4" t="s">
        <v>101</v>
      </c>
      <c r="F32" s="22" t="s">
        <v>249</v>
      </c>
    </row>
    <row r="33" spans="2:6" x14ac:dyDescent="0.25">
      <c r="C33" s="14"/>
      <c r="D33" s="14"/>
      <c r="E33" s="4"/>
      <c r="F33" s="22"/>
    </row>
    <row r="34" spans="2:6" ht="17.25" x14ac:dyDescent="0.25">
      <c r="B34" s="1" t="s">
        <v>254</v>
      </c>
      <c r="C34" s="14">
        <v>1.02</v>
      </c>
      <c r="D34" s="14">
        <v>0.02</v>
      </c>
      <c r="E34" s="4" t="s">
        <v>112</v>
      </c>
      <c r="F34" s="22"/>
    </row>
    <row r="35" spans="2:6" ht="17.25" x14ac:dyDescent="0.25">
      <c r="B35" s="1" t="s">
        <v>255</v>
      </c>
      <c r="C35" s="14">
        <v>1.03</v>
      </c>
      <c r="D35" s="14">
        <v>0.03</v>
      </c>
      <c r="E35" s="4" t="s">
        <v>112</v>
      </c>
      <c r="F35" s="22"/>
    </row>
    <row r="36" spans="2:6" ht="17.25" x14ac:dyDescent="0.25">
      <c r="B36" s="1" t="s">
        <v>252</v>
      </c>
      <c r="C36" s="14">
        <v>1.022</v>
      </c>
      <c r="D36" s="14">
        <v>2.5000000000000001E-2</v>
      </c>
      <c r="E36" s="4" t="s">
        <v>112</v>
      </c>
      <c r="F36" s="22"/>
    </row>
    <row r="37" spans="2:6" ht="17.25" x14ac:dyDescent="0.25">
      <c r="B37" s="1" t="s">
        <v>253</v>
      </c>
      <c r="C37" s="14">
        <v>1.0269999999999999</v>
      </c>
      <c r="D37" s="14">
        <v>0.04</v>
      </c>
      <c r="E37" s="4" t="s">
        <v>112</v>
      </c>
      <c r="F37" s="22"/>
    </row>
    <row r="38" spans="2:6" ht="17.25" x14ac:dyDescent="0.25">
      <c r="B38" s="1" t="s">
        <v>251</v>
      </c>
      <c r="C38" s="14">
        <v>1.018</v>
      </c>
      <c r="D38" s="14">
        <v>2.5000000000000001E-2</v>
      </c>
      <c r="E38" s="4" t="s">
        <v>112</v>
      </c>
      <c r="F38" s="22"/>
    </row>
    <row r="39" spans="2:6" x14ac:dyDescent="0.25">
      <c r="C39" s="14"/>
      <c r="D39" s="14"/>
      <c r="E39" s="4"/>
      <c r="F39" s="22"/>
    </row>
    <row r="40" spans="2:6" ht="17.25" x14ac:dyDescent="0.25">
      <c r="B40" s="1" t="s">
        <v>23</v>
      </c>
      <c r="C40" s="16">
        <v>1.59</v>
      </c>
      <c r="D40" s="16">
        <v>0.03</v>
      </c>
      <c r="E40" s="4" t="s">
        <v>101</v>
      </c>
      <c r="F40" s="25" t="s">
        <v>246</v>
      </c>
    </row>
    <row r="41" spans="2:6" ht="30" x14ac:dyDescent="0.25">
      <c r="B41" s="1" t="s">
        <v>13</v>
      </c>
      <c r="C41" s="9">
        <v>7.7289999999999998E-3</v>
      </c>
      <c r="D41" s="9">
        <f>0.04*C41</f>
        <v>3.0916E-4</v>
      </c>
      <c r="E41" s="4" t="s">
        <v>4</v>
      </c>
      <c r="F41" s="24" t="s">
        <v>247</v>
      </c>
    </row>
    <row r="42" spans="2:6" ht="30" customHeight="1" x14ac:dyDescent="0.25">
      <c r="B42" s="1" t="s">
        <v>10</v>
      </c>
      <c r="C42" s="5">
        <v>0.16289999999999999</v>
      </c>
      <c r="D42" s="5"/>
      <c r="E42" s="4" t="s">
        <v>4</v>
      </c>
      <c r="F42" s="24" t="s">
        <v>239</v>
      </c>
    </row>
    <row r="43" spans="2:6" ht="30" customHeight="1" x14ac:dyDescent="0.25">
      <c r="B43" s="1" t="s">
        <v>26</v>
      </c>
      <c r="C43" s="5">
        <v>0.85160000000000002</v>
      </c>
      <c r="D43" s="6">
        <v>1.2E-2</v>
      </c>
      <c r="E43" s="4" t="s">
        <v>9</v>
      </c>
      <c r="F43" s="25" t="s">
        <v>240</v>
      </c>
    </row>
    <row r="44" spans="2:6" ht="30" x14ac:dyDescent="0.25">
      <c r="B44" s="1" t="s">
        <v>12</v>
      </c>
      <c r="C44" s="6">
        <v>1.365</v>
      </c>
      <c r="D44" s="6"/>
      <c r="E44" s="4" t="s">
        <v>4</v>
      </c>
      <c r="F44" s="24" t="s">
        <v>241</v>
      </c>
    </row>
    <row r="45" spans="2:6" x14ac:dyDescent="0.25">
      <c r="B45" s="20"/>
      <c r="C45" s="6"/>
      <c r="D45" s="6"/>
      <c r="F45" s="21"/>
    </row>
    <row r="47" spans="2:6" s="3" customFormat="1" x14ac:dyDescent="0.25">
      <c r="B47" s="3" t="s">
        <v>257</v>
      </c>
      <c r="C47" s="1"/>
      <c r="D47" s="1"/>
      <c r="E47" s="15"/>
    </row>
    <row r="48" spans="2:6" x14ac:dyDescent="0.25">
      <c r="B48" s="3" t="s">
        <v>258</v>
      </c>
    </row>
    <row r="49" spans="2:6" x14ac:dyDescent="0.25">
      <c r="B49" s="3" t="s">
        <v>259</v>
      </c>
    </row>
    <row r="50" spans="2:6" s="3" customFormat="1" x14ac:dyDescent="0.25">
      <c r="B50" s="4" t="s">
        <v>8</v>
      </c>
      <c r="C50" s="1"/>
      <c r="D50" s="1"/>
      <c r="E50" s="15"/>
    </row>
    <row r="51" spans="2:6" s="3" customFormat="1" x14ac:dyDescent="0.25">
      <c r="B51" s="15" t="s">
        <v>4</v>
      </c>
      <c r="C51" s="28" t="s">
        <v>110</v>
      </c>
      <c r="D51" s="27"/>
      <c r="E51" s="27"/>
      <c r="F51" s="27"/>
    </row>
    <row r="52" spans="2:6" s="3" customFormat="1" ht="30" customHeight="1" x14ac:dyDescent="0.25">
      <c r="B52" s="15" t="s">
        <v>9</v>
      </c>
      <c r="C52" s="28" t="s">
        <v>117</v>
      </c>
      <c r="D52" s="27"/>
      <c r="E52" s="27"/>
      <c r="F52" s="27"/>
    </row>
    <row r="53" spans="2:6" s="3" customFormat="1" ht="30" customHeight="1" x14ac:dyDescent="0.25">
      <c r="B53" s="15" t="s">
        <v>18</v>
      </c>
      <c r="C53" s="28" t="s">
        <v>245</v>
      </c>
      <c r="D53" s="27"/>
      <c r="E53" s="27"/>
      <c r="F53" s="27"/>
    </row>
    <row r="54" spans="2:6" s="3" customFormat="1" ht="30" customHeight="1" x14ac:dyDescent="0.25">
      <c r="B54" s="15" t="s">
        <v>20</v>
      </c>
      <c r="C54" s="28" t="s">
        <v>242</v>
      </c>
      <c r="D54" s="28"/>
      <c r="E54" s="28"/>
      <c r="F54" s="28"/>
    </row>
    <row r="55" spans="2:6" s="3" customFormat="1" ht="30" customHeight="1" x14ac:dyDescent="0.25">
      <c r="B55" s="15" t="s">
        <v>72</v>
      </c>
      <c r="C55" s="28" t="s">
        <v>244</v>
      </c>
      <c r="D55" s="27"/>
      <c r="E55" s="27"/>
      <c r="F55" s="27"/>
    </row>
    <row r="56" spans="2:6" s="3" customFormat="1" ht="15" customHeight="1" x14ac:dyDescent="0.25">
      <c r="B56" s="15" t="s">
        <v>83</v>
      </c>
      <c r="C56" s="28" t="s">
        <v>243</v>
      </c>
      <c r="D56" s="28"/>
      <c r="E56" s="28"/>
      <c r="F56" s="28"/>
    </row>
    <row r="57" spans="2:6" s="3" customFormat="1" ht="30" customHeight="1" x14ac:dyDescent="0.25">
      <c r="B57" s="15" t="s">
        <v>101</v>
      </c>
      <c r="C57" s="28" t="s">
        <v>67</v>
      </c>
      <c r="D57" s="27"/>
      <c r="E57" s="27"/>
      <c r="F57" s="27"/>
    </row>
    <row r="58" spans="2:6" s="3" customFormat="1" ht="15" customHeight="1" x14ac:dyDescent="0.25">
      <c r="B58" s="15" t="s">
        <v>112</v>
      </c>
      <c r="C58" s="28" t="s">
        <v>84</v>
      </c>
      <c r="D58" s="28"/>
      <c r="E58" s="28"/>
      <c r="F58" s="28"/>
    </row>
    <row r="59" spans="2:6" s="3" customFormat="1" ht="15" customHeight="1" x14ac:dyDescent="0.25">
      <c r="B59" s="15" t="s">
        <v>116</v>
      </c>
      <c r="C59" s="28" t="s">
        <v>248</v>
      </c>
      <c r="D59" s="28"/>
      <c r="E59" s="28"/>
      <c r="F59" s="28"/>
    </row>
    <row r="60" spans="2:6" s="3" customFormat="1" ht="30" customHeight="1" x14ac:dyDescent="0.25">
      <c r="B60" s="15" t="s">
        <v>120</v>
      </c>
      <c r="C60" s="28" t="s">
        <v>102</v>
      </c>
      <c r="D60" s="27"/>
      <c r="E60" s="27"/>
      <c r="F60" s="27"/>
    </row>
    <row r="61" spans="2:6" s="3" customFormat="1" ht="15" customHeight="1" x14ac:dyDescent="0.25">
      <c r="B61" s="1" t="s">
        <v>124</v>
      </c>
      <c r="C61" s="28" t="s">
        <v>114</v>
      </c>
      <c r="D61" s="27"/>
      <c r="E61" s="27"/>
      <c r="F61" s="27"/>
    </row>
    <row r="62" spans="2:6" s="3" customFormat="1" ht="30" customHeight="1" x14ac:dyDescent="0.25">
      <c r="B62" s="15"/>
    </row>
    <row r="63" spans="2:6" ht="15" customHeight="1" x14ac:dyDescent="0.25">
      <c r="B63" s="15"/>
      <c r="E63" s="1"/>
      <c r="F63" s="1"/>
    </row>
    <row r="64" spans="2:6" s="3" customFormat="1" ht="15" customHeight="1" x14ac:dyDescent="0.25">
      <c r="B64" s="15"/>
    </row>
    <row r="65" spans="3:6" x14ac:dyDescent="0.25">
      <c r="C65" s="26"/>
      <c r="D65" s="27"/>
      <c r="E65" s="27"/>
      <c r="F65" s="27"/>
    </row>
    <row r="66" spans="3:6" x14ac:dyDescent="0.25">
      <c r="C66" s="26"/>
      <c r="D66" s="27"/>
      <c r="E66" s="27"/>
      <c r="F66" s="27"/>
    </row>
  </sheetData>
  <mergeCells count="13">
    <mergeCell ref="C56:F56"/>
    <mergeCell ref="C58:F58"/>
    <mergeCell ref="C51:F51"/>
    <mergeCell ref="C52:F52"/>
    <mergeCell ref="C55:F55"/>
    <mergeCell ref="C54:F54"/>
    <mergeCell ref="C53:F53"/>
    <mergeCell ref="C65:F65"/>
    <mergeCell ref="C66:F66"/>
    <mergeCell ref="C60:F60"/>
    <mergeCell ref="C61:F61"/>
    <mergeCell ref="C57:F57"/>
    <mergeCell ref="C59:F59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373E4-A719-47FB-9080-3E095C05C648}">
  <dimension ref="A1:F64"/>
  <sheetViews>
    <sheetView workbookViewId="0"/>
  </sheetViews>
  <sheetFormatPr defaultRowHeight="15" x14ac:dyDescent="0.25"/>
  <cols>
    <col min="1" max="1" width="3.7109375" customWidth="1"/>
    <col min="2" max="2" width="27.7109375" customWidth="1"/>
    <col min="3" max="5" width="10.7109375" customWidth="1"/>
    <col min="6" max="6" width="75.7109375" customWidth="1"/>
  </cols>
  <sheetData>
    <row r="1" spans="1:6" x14ac:dyDescent="0.25">
      <c r="A1" s="1"/>
      <c r="B1" s="19"/>
      <c r="C1" s="1"/>
      <c r="D1" s="1"/>
      <c r="E1" s="1"/>
      <c r="F1" s="3"/>
    </row>
    <row r="2" spans="1:6" x14ac:dyDescent="0.25">
      <c r="A2" s="1"/>
      <c r="B2" s="4" t="s">
        <v>260</v>
      </c>
      <c r="C2" s="1"/>
      <c r="D2" s="1"/>
      <c r="E2" s="1"/>
      <c r="F2" s="3"/>
    </row>
    <row r="3" spans="1:6" x14ac:dyDescent="0.25">
      <c r="A3" s="1"/>
      <c r="B3" s="1"/>
      <c r="C3" s="1"/>
      <c r="D3" s="1"/>
      <c r="E3" s="1"/>
      <c r="F3" s="3"/>
    </row>
    <row r="4" spans="1:6" x14ac:dyDescent="0.25">
      <c r="A4" s="1"/>
      <c r="B4" s="4" t="s">
        <v>7</v>
      </c>
      <c r="C4" s="4" t="s">
        <v>0</v>
      </c>
      <c r="D4" s="4" t="s">
        <v>1</v>
      </c>
      <c r="E4" s="4" t="s">
        <v>2</v>
      </c>
      <c r="F4" s="4" t="s">
        <v>6</v>
      </c>
    </row>
    <row r="5" spans="1:6" ht="18" x14ac:dyDescent="0.25">
      <c r="B5" s="1" t="s">
        <v>3</v>
      </c>
      <c r="C5" s="1"/>
      <c r="D5" s="1"/>
      <c r="E5" s="1"/>
    </row>
    <row r="6" spans="1:6" x14ac:dyDescent="0.25">
      <c r="C6" s="1"/>
      <c r="D6" s="1"/>
      <c r="E6" s="1"/>
    </row>
    <row r="7" spans="1:6" ht="17.25" x14ac:dyDescent="0.25">
      <c r="B7" s="1" t="s">
        <v>165</v>
      </c>
      <c r="C7" s="5">
        <v>1.32E-2</v>
      </c>
      <c r="D7" s="5">
        <v>2.9999999999999997E-4</v>
      </c>
      <c r="E7" s="1" t="s">
        <v>166</v>
      </c>
      <c r="F7" t="s">
        <v>170</v>
      </c>
    </row>
    <row r="8" spans="1:6" ht="17.25" x14ac:dyDescent="0.25">
      <c r="B8" s="1" t="s">
        <v>167</v>
      </c>
      <c r="C8" s="2">
        <v>5.3699999999999998E-3</v>
      </c>
      <c r="D8" s="1"/>
      <c r="E8" s="1" t="s">
        <v>83</v>
      </c>
      <c r="F8" t="s">
        <v>168</v>
      </c>
    </row>
    <row r="9" spans="1:6" ht="17.25" x14ac:dyDescent="0.25">
      <c r="B9" s="1" t="s">
        <v>238</v>
      </c>
      <c r="C9" s="5">
        <v>3.0999999999999999E-3</v>
      </c>
      <c r="D9" s="5">
        <v>1E-4</v>
      </c>
      <c r="E9" s="1" t="s">
        <v>83</v>
      </c>
      <c r="F9" t="s">
        <v>213</v>
      </c>
    </row>
    <row r="10" spans="1:6" ht="17.25" x14ac:dyDescent="0.25">
      <c r="B10" s="1" t="s">
        <v>169</v>
      </c>
      <c r="C10" s="5">
        <v>9.4999999999999998E-3</v>
      </c>
      <c r="D10" s="5">
        <v>2.0000000000000001E-4</v>
      </c>
      <c r="E10" s="1" t="s">
        <v>83</v>
      </c>
      <c r="F10" t="s">
        <v>212</v>
      </c>
    </row>
    <row r="11" spans="1:6" ht="17.25" x14ac:dyDescent="0.25">
      <c r="B11" s="1" t="s">
        <v>171</v>
      </c>
      <c r="C11" s="5">
        <v>1.6400000000000001E-2</v>
      </c>
      <c r="D11" s="5">
        <v>1E-4</v>
      </c>
      <c r="E11" s="1" t="s">
        <v>83</v>
      </c>
      <c r="F11" t="s">
        <v>172</v>
      </c>
    </row>
    <row r="12" spans="1:6" ht="17.25" x14ac:dyDescent="0.25">
      <c r="B12" s="1" t="s">
        <v>173</v>
      </c>
      <c r="C12" s="2">
        <v>6.3899999999999998E-3</v>
      </c>
      <c r="D12" s="1"/>
      <c r="E12" s="1" t="s">
        <v>83</v>
      </c>
      <c r="F12" t="s">
        <v>168</v>
      </c>
    </row>
    <row r="13" spans="1:6" ht="17.25" x14ac:dyDescent="0.25">
      <c r="B13" s="1" t="s">
        <v>174</v>
      </c>
      <c r="C13" s="6">
        <v>0.57799999999999996</v>
      </c>
      <c r="D13" s="1"/>
      <c r="E13" s="1" t="s">
        <v>83</v>
      </c>
      <c r="F13" t="s">
        <v>168</v>
      </c>
    </row>
    <row r="14" spans="1:6" ht="17.25" x14ac:dyDescent="0.25">
      <c r="B14" s="1" t="s">
        <v>175</v>
      </c>
      <c r="C14" s="6">
        <v>0.219</v>
      </c>
      <c r="D14" s="1"/>
      <c r="E14" s="1" t="s">
        <v>83</v>
      </c>
      <c r="F14" t="s">
        <v>168</v>
      </c>
    </row>
    <row r="15" spans="1:6" ht="17.25" x14ac:dyDescent="0.25">
      <c r="B15" s="1" t="s">
        <v>176</v>
      </c>
      <c r="C15" s="8">
        <v>0.54</v>
      </c>
      <c r="D15" s="1"/>
      <c r="E15" s="1" t="s">
        <v>83</v>
      </c>
      <c r="F15" t="s">
        <v>168</v>
      </c>
    </row>
    <row r="16" spans="1:6" ht="17.25" x14ac:dyDescent="0.25">
      <c r="B16" s="1" t="s">
        <v>177</v>
      </c>
      <c r="C16" s="6">
        <v>0.216</v>
      </c>
      <c r="D16" s="1"/>
      <c r="E16" s="1" t="s">
        <v>83</v>
      </c>
      <c r="F16" t="s">
        <v>168</v>
      </c>
    </row>
    <row r="17" spans="2:6" ht="17.25" x14ac:dyDescent="0.25">
      <c r="B17" s="1" t="s">
        <v>178</v>
      </c>
      <c r="C17" s="6">
        <v>0.245</v>
      </c>
      <c r="D17" s="1"/>
      <c r="E17" s="1" t="s">
        <v>83</v>
      </c>
      <c r="F17" t="s">
        <v>168</v>
      </c>
    </row>
    <row r="18" spans="2:6" ht="17.25" x14ac:dyDescent="0.25">
      <c r="B18" s="1" t="s">
        <v>180</v>
      </c>
      <c r="C18" s="5">
        <v>6.8400000000000002E-2</v>
      </c>
      <c r="D18" s="1"/>
      <c r="E18" s="1" t="s">
        <v>83</v>
      </c>
      <c r="F18" t="s">
        <v>168</v>
      </c>
    </row>
    <row r="19" spans="2:6" ht="17.25" x14ac:dyDescent="0.25">
      <c r="B19" s="1" t="s">
        <v>179</v>
      </c>
      <c r="C19" s="2">
        <v>5.688E-2</v>
      </c>
      <c r="D19" s="1"/>
      <c r="E19" s="1" t="s">
        <v>83</v>
      </c>
      <c r="F19" t="s">
        <v>168</v>
      </c>
    </row>
    <row r="20" spans="2:6" ht="17.25" x14ac:dyDescent="0.25">
      <c r="B20" s="1" t="s">
        <v>185</v>
      </c>
      <c r="C20" s="6">
        <v>0.246</v>
      </c>
      <c r="D20" s="1"/>
      <c r="E20" s="1" t="s">
        <v>83</v>
      </c>
      <c r="F20" t="s">
        <v>168</v>
      </c>
    </row>
    <row r="21" spans="2:6" ht="17.25" x14ac:dyDescent="0.25">
      <c r="B21" s="1" t="s">
        <v>184</v>
      </c>
      <c r="C21" s="6">
        <v>0.16700000000000001</v>
      </c>
      <c r="D21" s="6">
        <v>3.0000000000000001E-3</v>
      </c>
      <c r="E21" s="1" t="s">
        <v>83</v>
      </c>
      <c r="F21" t="s">
        <v>181</v>
      </c>
    </row>
    <row r="22" spans="2:6" ht="17.25" x14ac:dyDescent="0.25">
      <c r="B22" s="1" t="s">
        <v>162</v>
      </c>
      <c r="C22" s="6">
        <v>0.11</v>
      </c>
      <c r="D22" s="6">
        <v>3.0000000000000001E-3</v>
      </c>
      <c r="E22" s="1" t="s">
        <v>83</v>
      </c>
      <c r="F22" t="s">
        <v>182</v>
      </c>
    </row>
    <row r="23" spans="2:6" ht="17.25" x14ac:dyDescent="0.25">
      <c r="B23" s="1" t="s">
        <v>183</v>
      </c>
      <c r="C23" s="6">
        <v>0.52100000000000002</v>
      </c>
      <c r="D23" s="1"/>
      <c r="E23" s="1" t="s">
        <v>83</v>
      </c>
      <c r="F23" t="s">
        <v>168</v>
      </c>
    </row>
    <row r="24" spans="2:6" ht="17.25" x14ac:dyDescent="0.25">
      <c r="B24" s="1" t="s">
        <v>229</v>
      </c>
      <c r="C24" s="6">
        <v>0.42199999999999999</v>
      </c>
      <c r="D24" s="1"/>
      <c r="E24" s="1" t="s">
        <v>83</v>
      </c>
      <c r="F24" t="s">
        <v>168</v>
      </c>
    </row>
    <row r="25" spans="2:6" ht="17.25" x14ac:dyDescent="0.25">
      <c r="B25" s="1" t="s">
        <v>230</v>
      </c>
      <c r="C25" s="6">
        <v>0.14599999999999999</v>
      </c>
      <c r="D25" s="1"/>
      <c r="E25" s="1" t="s">
        <v>83</v>
      </c>
      <c r="F25" t="s">
        <v>168</v>
      </c>
    </row>
    <row r="26" spans="2:6" ht="17.25" x14ac:dyDescent="0.25">
      <c r="B26" s="1" t="s">
        <v>231</v>
      </c>
      <c r="C26" s="6">
        <v>0.69899999999999995</v>
      </c>
      <c r="D26" s="1"/>
      <c r="E26" s="1" t="s">
        <v>83</v>
      </c>
      <c r="F26" t="s">
        <v>168</v>
      </c>
    </row>
    <row r="27" spans="2:6" ht="17.25" x14ac:dyDescent="0.25">
      <c r="B27" s="1" t="s">
        <v>232</v>
      </c>
      <c r="C27" s="6">
        <v>0.34100000000000003</v>
      </c>
      <c r="D27" s="1"/>
      <c r="E27" s="1" t="s">
        <v>83</v>
      </c>
      <c r="F27" t="s">
        <v>168</v>
      </c>
    </row>
    <row r="28" spans="2:6" x14ac:dyDescent="0.25">
      <c r="B28" s="1"/>
      <c r="C28" s="6"/>
      <c r="D28" s="1"/>
      <c r="E28" s="1"/>
    </row>
    <row r="29" spans="2:6" ht="17.25" x14ac:dyDescent="0.25">
      <c r="B29" s="1" t="s">
        <v>186</v>
      </c>
      <c r="C29" s="8">
        <v>0.71</v>
      </c>
      <c r="D29" s="8">
        <v>0.01</v>
      </c>
      <c r="E29" s="1" t="s">
        <v>83</v>
      </c>
      <c r="F29" t="s">
        <v>236</v>
      </c>
    </row>
    <row r="30" spans="2:6" ht="17.25" x14ac:dyDescent="0.25">
      <c r="B30" s="1" t="s">
        <v>187</v>
      </c>
      <c r="C30" s="6">
        <v>1.0109999999999999</v>
      </c>
      <c r="D30" s="6">
        <v>1.4E-2</v>
      </c>
      <c r="E30" s="1" t="s">
        <v>83</v>
      </c>
      <c r="F30" t="s">
        <v>236</v>
      </c>
    </row>
    <row r="31" spans="2:6" ht="17.25" x14ac:dyDescent="0.25">
      <c r="B31" s="1" t="s">
        <v>237</v>
      </c>
      <c r="C31" s="9">
        <v>7.7999999999999999E-5</v>
      </c>
      <c r="D31" s="9">
        <v>1.9999999999999999E-6</v>
      </c>
      <c r="E31" s="1" t="s">
        <v>83</v>
      </c>
      <c r="F31" t="s">
        <v>188</v>
      </c>
    </row>
    <row r="32" spans="2:6" x14ac:dyDescent="0.25">
      <c r="B32" s="1"/>
      <c r="C32" s="9"/>
      <c r="D32" s="9"/>
      <c r="E32" s="1"/>
    </row>
    <row r="33" spans="2:6" ht="17.25" x14ac:dyDescent="0.25">
      <c r="B33" s="1" t="s">
        <v>189</v>
      </c>
      <c r="C33" s="9">
        <v>3.88E-4</v>
      </c>
      <c r="D33" s="9"/>
      <c r="E33" s="1" t="s">
        <v>83</v>
      </c>
      <c r="F33" t="s">
        <v>168</v>
      </c>
    </row>
    <row r="34" spans="2:6" ht="17.25" x14ac:dyDescent="0.25">
      <c r="B34" s="1" t="s">
        <v>190</v>
      </c>
      <c r="C34" s="2">
        <v>1.2999999999999999E-3</v>
      </c>
      <c r="D34" s="2">
        <v>3.0000000000000001E-5</v>
      </c>
      <c r="E34" s="1" t="s">
        <v>166</v>
      </c>
      <c r="F34" t="s">
        <v>207</v>
      </c>
    </row>
    <row r="35" spans="2:6" ht="17.25" x14ac:dyDescent="0.25">
      <c r="B35" s="1" t="s">
        <v>191</v>
      </c>
      <c r="C35" s="2">
        <v>2.15E-3</v>
      </c>
      <c r="D35" s="2">
        <v>9.0000000000000006E-5</v>
      </c>
      <c r="E35" s="1" t="s">
        <v>166</v>
      </c>
      <c r="F35" t="s">
        <v>208</v>
      </c>
    </row>
    <row r="36" spans="2:6" ht="17.25" x14ac:dyDescent="0.25">
      <c r="B36" s="1" t="s">
        <v>192</v>
      </c>
      <c r="C36" s="9">
        <v>3.6000000000000001E-5</v>
      </c>
      <c r="D36" s="9">
        <v>9.9999999999999995E-7</v>
      </c>
      <c r="E36" s="1" t="s">
        <v>166</v>
      </c>
      <c r="F36" t="s">
        <v>209</v>
      </c>
    </row>
    <row r="37" spans="2:6" ht="17.25" x14ac:dyDescent="0.25">
      <c r="B37" s="1" t="s">
        <v>193</v>
      </c>
      <c r="C37" s="5">
        <v>8.9999999999999993E-3</v>
      </c>
      <c r="D37" s="5">
        <v>2.9999999999999997E-4</v>
      </c>
      <c r="E37" s="1" t="s">
        <v>166</v>
      </c>
      <c r="F37" t="s">
        <v>210</v>
      </c>
    </row>
    <row r="38" spans="2:6" ht="17.25" x14ac:dyDescent="0.25">
      <c r="B38" s="1" t="s">
        <v>194</v>
      </c>
      <c r="C38" s="10">
        <v>9.1199999999999994E-5</v>
      </c>
      <c r="D38" s="9"/>
      <c r="E38" s="1" t="s">
        <v>83</v>
      </c>
      <c r="F38" t="s">
        <v>168</v>
      </c>
    </row>
    <row r="39" spans="2:6" ht="17.25" x14ac:dyDescent="0.25">
      <c r="B39" s="1" t="s">
        <v>195</v>
      </c>
      <c r="C39" s="9">
        <v>1.5799999999999999E-4</v>
      </c>
      <c r="D39" s="9"/>
      <c r="E39" s="1" t="s">
        <v>83</v>
      </c>
      <c r="F39" t="s">
        <v>168</v>
      </c>
    </row>
    <row r="40" spans="2:6" ht="17.25" x14ac:dyDescent="0.25">
      <c r="B40" s="1" t="s">
        <v>196</v>
      </c>
      <c r="C40" s="5">
        <v>1.23E-2</v>
      </c>
      <c r="D40" s="5">
        <v>2.0000000000000001E-4</v>
      </c>
      <c r="E40" s="1" t="s">
        <v>166</v>
      </c>
      <c r="F40" t="s">
        <v>211</v>
      </c>
    </row>
    <row r="41" spans="2:6" x14ac:dyDescent="0.25">
      <c r="B41" s="1"/>
      <c r="C41" s="1"/>
      <c r="D41" s="1"/>
      <c r="E41" s="1"/>
    </row>
    <row r="42" spans="2:6" ht="17.25" x14ac:dyDescent="0.25">
      <c r="B42" s="1" t="s">
        <v>197</v>
      </c>
      <c r="C42" s="10">
        <v>3.1399999999999998E-5</v>
      </c>
      <c r="D42" s="1"/>
      <c r="E42" s="1" t="s">
        <v>83</v>
      </c>
      <c r="F42" t="s">
        <v>168</v>
      </c>
    </row>
    <row r="43" spans="2:6" ht="17.25" x14ac:dyDescent="0.25">
      <c r="B43" s="1" t="s">
        <v>198</v>
      </c>
      <c r="C43" s="10">
        <v>4.6699999999999997E-5</v>
      </c>
      <c r="D43" s="1"/>
      <c r="E43" s="1" t="s">
        <v>83</v>
      </c>
      <c r="F43" t="s">
        <v>168</v>
      </c>
    </row>
    <row r="44" spans="2:6" ht="17.25" x14ac:dyDescent="0.25">
      <c r="B44" s="1" t="s">
        <v>199</v>
      </c>
      <c r="C44" s="9">
        <v>5.4500000000000002E-4</v>
      </c>
      <c r="D44" s="1"/>
      <c r="E44" s="1" t="s">
        <v>83</v>
      </c>
      <c r="F44" t="s">
        <v>168</v>
      </c>
    </row>
    <row r="45" spans="2:6" ht="17.25" x14ac:dyDescent="0.25">
      <c r="B45" s="1" t="s">
        <v>200</v>
      </c>
      <c r="C45" s="9">
        <v>3.5199999999999999E-4</v>
      </c>
      <c r="D45" s="1"/>
      <c r="E45" s="1" t="s">
        <v>83</v>
      </c>
      <c r="F45" t="s">
        <v>168</v>
      </c>
    </row>
    <row r="46" spans="2:6" ht="17.25" x14ac:dyDescent="0.25">
      <c r="B46" s="1" t="s">
        <v>201</v>
      </c>
      <c r="C46" s="2">
        <v>1.74E-3</v>
      </c>
      <c r="D46" s="1"/>
      <c r="E46" s="1" t="s">
        <v>83</v>
      </c>
      <c r="F46" t="s">
        <v>168</v>
      </c>
    </row>
    <row r="47" spans="2:6" ht="17.25" x14ac:dyDescent="0.25">
      <c r="B47" s="23" t="s">
        <v>202</v>
      </c>
      <c r="C47" s="9">
        <v>4.7699999999999999E-4</v>
      </c>
      <c r="D47" s="1"/>
      <c r="E47" s="1" t="s">
        <v>83</v>
      </c>
      <c r="F47" t="s">
        <v>168</v>
      </c>
    </row>
    <row r="48" spans="2:6" x14ac:dyDescent="0.25">
      <c r="B48" s="23"/>
      <c r="C48" s="1"/>
      <c r="D48" s="1"/>
      <c r="E48" s="1"/>
    </row>
    <row r="49" spans="2:6" ht="17.25" x14ac:dyDescent="0.25">
      <c r="B49" s="1" t="s">
        <v>203</v>
      </c>
      <c r="C49" s="5">
        <v>2.7099999999999999E-2</v>
      </c>
      <c r="D49" s="5">
        <v>5.9999999999999995E-4</v>
      </c>
      <c r="E49" s="1" t="s">
        <v>166</v>
      </c>
      <c r="F49" t="s">
        <v>205</v>
      </c>
    </row>
    <row r="50" spans="2:6" ht="17.25" x14ac:dyDescent="0.25">
      <c r="B50" s="1" t="s">
        <v>204</v>
      </c>
      <c r="C50" s="5">
        <v>6.0900000000000003E-2</v>
      </c>
      <c r="D50" s="1"/>
      <c r="E50" s="1" t="s">
        <v>83</v>
      </c>
      <c r="F50" t="s">
        <v>206</v>
      </c>
    </row>
    <row r="51" spans="2:6" x14ac:dyDescent="0.25">
      <c r="C51" s="1"/>
      <c r="D51" s="1"/>
      <c r="E51" s="1"/>
    </row>
    <row r="52" spans="2:6" ht="17.25" x14ac:dyDescent="0.25">
      <c r="B52" s="1" t="s">
        <v>160</v>
      </c>
      <c r="C52" s="6">
        <v>1.58</v>
      </c>
      <c r="D52" s="6">
        <v>1.9E-2</v>
      </c>
      <c r="E52" s="1" t="s">
        <v>166</v>
      </c>
    </row>
    <row r="53" spans="2:6" ht="17.25" x14ac:dyDescent="0.25">
      <c r="B53" s="1" t="s">
        <v>161</v>
      </c>
      <c r="C53" s="1">
        <v>3.739E-2</v>
      </c>
      <c r="D53" s="1">
        <v>8.9999999999999993E-3</v>
      </c>
      <c r="E53" s="1" t="s">
        <v>166</v>
      </c>
      <c r="F53" t="s">
        <v>158</v>
      </c>
    </row>
    <row r="54" spans="2:6" ht="17.25" x14ac:dyDescent="0.25">
      <c r="B54" s="1" t="s">
        <v>163</v>
      </c>
      <c r="C54" s="1">
        <v>0.32229999999999998</v>
      </c>
      <c r="D54" s="1">
        <v>1.2E-2</v>
      </c>
      <c r="E54" s="1" t="s">
        <v>166</v>
      </c>
      <c r="F54" t="s">
        <v>159</v>
      </c>
    </row>
    <row r="55" spans="2:6" ht="17.25" x14ac:dyDescent="0.25">
      <c r="B55" s="1" t="s">
        <v>164</v>
      </c>
      <c r="C55" s="1">
        <v>1.1936</v>
      </c>
      <c r="D55" s="1">
        <v>7.0000000000000001E-3</v>
      </c>
      <c r="E55" s="1"/>
    </row>
    <row r="56" spans="2:6" x14ac:dyDescent="0.25">
      <c r="C56" s="1"/>
      <c r="D56" s="1"/>
      <c r="E56" s="1"/>
    </row>
    <row r="58" spans="2:6" x14ac:dyDescent="0.25">
      <c r="B58" s="1" t="s">
        <v>8</v>
      </c>
    </row>
    <row r="59" spans="2:6" x14ac:dyDescent="0.25">
      <c r="B59" s="1" t="s">
        <v>4</v>
      </c>
      <c r="C59" s="29"/>
      <c r="D59" s="29"/>
      <c r="E59" s="29"/>
      <c r="F59" s="29"/>
    </row>
    <row r="60" spans="2:6" x14ac:dyDescent="0.25">
      <c r="B60" s="1" t="s">
        <v>9</v>
      </c>
      <c r="C60" s="29"/>
      <c r="D60" s="29"/>
      <c r="E60" s="29"/>
      <c r="F60" s="29"/>
    </row>
    <row r="61" spans="2:6" x14ac:dyDescent="0.25">
      <c r="B61" s="1" t="s">
        <v>18</v>
      </c>
      <c r="C61" s="29"/>
      <c r="D61" s="29"/>
      <c r="E61" s="29"/>
      <c r="F61" s="29"/>
    </row>
    <row r="62" spans="2:6" x14ac:dyDescent="0.25">
      <c r="B62" s="1" t="s">
        <v>20</v>
      </c>
      <c r="C62" s="28" t="s">
        <v>84</v>
      </c>
      <c r="D62" s="28"/>
      <c r="E62" s="28"/>
      <c r="F62" s="28"/>
    </row>
    <row r="63" spans="2:6" x14ac:dyDescent="0.25">
      <c r="B63" s="1" t="s">
        <v>72</v>
      </c>
      <c r="C63" s="29"/>
      <c r="D63" s="29"/>
      <c r="E63" s="29"/>
      <c r="F63" s="29"/>
    </row>
    <row r="64" spans="2:6" ht="15" customHeight="1" x14ac:dyDescent="0.25">
      <c r="B64" s="1" t="s">
        <v>83</v>
      </c>
      <c r="C64" s="28" t="s">
        <v>67</v>
      </c>
      <c r="D64" s="27"/>
      <c r="E64" s="27"/>
      <c r="F64" s="27"/>
    </row>
  </sheetData>
  <mergeCells count="6">
    <mergeCell ref="C64:F64"/>
    <mergeCell ref="C59:F59"/>
    <mergeCell ref="C60:F60"/>
    <mergeCell ref="C61:F61"/>
    <mergeCell ref="C62:F62"/>
    <mergeCell ref="C63:F6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DDDA-2C3C-49B1-BF60-F082604E2D03}">
  <dimension ref="B1:F55"/>
  <sheetViews>
    <sheetView workbookViewId="0"/>
  </sheetViews>
  <sheetFormatPr defaultColWidth="9.140625" defaultRowHeight="15" x14ac:dyDescent="0.25"/>
  <cols>
    <col min="1" max="1" width="3.7109375" style="1" customWidth="1"/>
    <col min="2" max="2" width="27.7109375" style="1" customWidth="1"/>
    <col min="3" max="5" width="10.7109375" style="1" customWidth="1"/>
    <col min="6" max="6" width="75.7109375" style="3" customWidth="1"/>
    <col min="7" max="16384" width="9.140625" style="1"/>
  </cols>
  <sheetData>
    <row r="1" spans="2:6" x14ac:dyDescent="0.25">
      <c r="B1" s="19"/>
    </row>
    <row r="2" spans="2:6" x14ac:dyDescent="0.25">
      <c r="B2" s="4" t="s">
        <v>261</v>
      </c>
    </row>
    <row r="4" spans="2:6" x14ac:dyDescent="0.25">
      <c r="B4" s="4" t="s">
        <v>7</v>
      </c>
      <c r="C4" s="4" t="s">
        <v>0</v>
      </c>
      <c r="D4" s="4" t="s">
        <v>1</v>
      </c>
      <c r="E4" s="4" t="s">
        <v>2</v>
      </c>
      <c r="F4" s="4" t="s">
        <v>6</v>
      </c>
    </row>
    <row r="5" spans="2:6" ht="18" x14ac:dyDescent="0.25">
      <c r="B5" s="1" t="s">
        <v>3</v>
      </c>
      <c r="C5" s="2">
        <v>1</v>
      </c>
      <c r="D5" s="2">
        <v>1.1100000000000001E-3</v>
      </c>
      <c r="E5" s="1" t="s">
        <v>4</v>
      </c>
      <c r="F5" s="3" t="s">
        <v>5</v>
      </c>
    </row>
    <row r="6" spans="2:6" ht="32.25" x14ac:dyDescent="0.25">
      <c r="B6" s="20" t="s">
        <v>148</v>
      </c>
      <c r="C6" s="6">
        <v>1.016</v>
      </c>
      <c r="D6" s="6">
        <v>0.02</v>
      </c>
      <c r="E6" s="1" t="s">
        <v>153</v>
      </c>
      <c r="F6" s="18" t="s">
        <v>152</v>
      </c>
    </row>
    <row r="7" spans="2:6" ht="32.25" x14ac:dyDescent="0.25">
      <c r="B7" s="20" t="s">
        <v>149</v>
      </c>
      <c r="C7" s="6">
        <v>1.0329999999999999</v>
      </c>
      <c r="D7" s="6">
        <v>1.4999999999999999E-2</v>
      </c>
      <c r="E7" s="1" t="s">
        <v>153</v>
      </c>
      <c r="F7" s="18" t="s">
        <v>152</v>
      </c>
    </row>
    <row r="8" spans="2:6" ht="60" customHeight="1" x14ac:dyDescent="0.25">
      <c r="B8" s="1" t="s">
        <v>90</v>
      </c>
      <c r="C8" s="5">
        <v>2.8E-3</v>
      </c>
      <c r="D8" s="5">
        <v>2.0000000000000001E-4</v>
      </c>
      <c r="E8" s="1" t="s">
        <v>20</v>
      </c>
      <c r="F8" s="18" t="s">
        <v>143</v>
      </c>
    </row>
    <row r="9" spans="2:6" ht="45" x14ac:dyDescent="0.25">
      <c r="B9" s="1" t="s">
        <v>91</v>
      </c>
      <c r="C9" s="5">
        <v>2.8999999999999998E-3</v>
      </c>
      <c r="D9" s="5">
        <v>2.0000000000000001E-4</v>
      </c>
      <c r="E9" s="1" t="s">
        <v>20</v>
      </c>
      <c r="F9" s="18" t="s">
        <v>144</v>
      </c>
    </row>
    <row r="10" spans="2:6" ht="32.25" x14ac:dyDescent="0.25">
      <c r="B10" s="20" t="s">
        <v>150</v>
      </c>
      <c r="C10" s="6">
        <v>1.0429999999999999</v>
      </c>
      <c r="D10" s="6">
        <v>2.1999999999999999E-2</v>
      </c>
      <c r="E10" s="1" t="s">
        <v>153</v>
      </c>
      <c r="F10" s="18" t="s">
        <v>152</v>
      </c>
    </row>
    <row r="11" spans="2:6" ht="32.25" x14ac:dyDescent="0.25">
      <c r="B11" s="20" t="s">
        <v>151</v>
      </c>
      <c r="C11" s="6">
        <v>1.05</v>
      </c>
      <c r="D11" s="6">
        <v>0.03</v>
      </c>
      <c r="E11" s="1" t="s">
        <v>153</v>
      </c>
      <c r="F11" s="18" t="s">
        <v>152</v>
      </c>
    </row>
    <row r="12" spans="2:6" ht="60" x14ac:dyDescent="0.25">
      <c r="B12" s="1" t="s">
        <v>92</v>
      </c>
      <c r="C12" s="5">
        <v>1.2200000000000001E-2</v>
      </c>
      <c r="D12" s="5">
        <v>5.9999999999999995E-4</v>
      </c>
      <c r="E12" s="1" t="s">
        <v>20</v>
      </c>
      <c r="F12" s="18" t="s">
        <v>145</v>
      </c>
    </row>
    <row r="13" spans="2:6" ht="45" x14ac:dyDescent="0.25">
      <c r="B13" s="1" t="s">
        <v>93</v>
      </c>
      <c r="C13" s="5">
        <v>2.76E-2</v>
      </c>
      <c r="D13" s="5">
        <v>3.0000000000000001E-3</v>
      </c>
      <c r="E13" s="1" t="s">
        <v>20</v>
      </c>
      <c r="F13" s="18" t="s">
        <v>146</v>
      </c>
    </row>
    <row r="14" spans="2:6" ht="30" x14ac:dyDescent="0.25">
      <c r="B14" s="1" t="s">
        <v>94</v>
      </c>
      <c r="C14" s="5">
        <v>1.55E-2</v>
      </c>
      <c r="D14" s="5"/>
      <c r="E14" s="1" t="s">
        <v>72</v>
      </c>
      <c r="F14" s="18" t="s">
        <v>138</v>
      </c>
    </row>
    <row r="15" spans="2:6" ht="30" x14ac:dyDescent="0.25">
      <c r="B15" s="1" t="s">
        <v>95</v>
      </c>
      <c r="C15" s="6">
        <v>0.153</v>
      </c>
      <c r="D15" s="5"/>
      <c r="E15" s="1" t="s">
        <v>72</v>
      </c>
      <c r="F15" s="18" t="s">
        <v>138</v>
      </c>
    </row>
    <row r="16" spans="2:6" ht="30" x14ac:dyDescent="0.25">
      <c r="B16" s="1" t="s">
        <v>99</v>
      </c>
      <c r="C16" s="6">
        <v>0.13900000000000001</v>
      </c>
      <c r="D16" s="5"/>
      <c r="E16" s="1" t="s">
        <v>72</v>
      </c>
      <c r="F16" s="18" t="s">
        <v>138</v>
      </c>
    </row>
    <row r="17" spans="2:6" ht="30" x14ac:dyDescent="0.25">
      <c r="B17" s="1" t="s">
        <v>96</v>
      </c>
      <c r="C17" s="6">
        <v>9.2999999999999999E-2</v>
      </c>
      <c r="D17" s="5"/>
      <c r="E17" s="1" t="s">
        <v>72</v>
      </c>
      <c r="F17" s="18" t="s">
        <v>138</v>
      </c>
    </row>
    <row r="18" spans="2:6" ht="30" x14ac:dyDescent="0.25">
      <c r="B18" s="1" t="s">
        <v>97</v>
      </c>
      <c r="C18" s="5">
        <v>8.2000000000000007E-3</v>
      </c>
      <c r="D18" s="5"/>
      <c r="E18" s="1" t="s">
        <v>72</v>
      </c>
      <c r="F18" s="18" t="s">
        <v>138</v>
      </c>
    </row>
    <row r="19" spans="2:6" ht="17.25" x14ac:dyDescent="0.25">
      <c r="B19" s="1" t="s">
        <v>14</v>
      </c>
      <c r="C19" s="2">
        <v>3.1250000000000002E-3</v>
      </c>
      <c r="D19" s="7"/>
      <c r="E19" s="1" t="s">
        <v>9</v>
      </c>
      <c r="F19" s="3" t="s">
        <v>130</v>
      </c>
    </row>
    <row r="20" spans="2:6" ht="17.25" x14ac:dyDescent="0.25">
      <c r="B20" s="1" t="s">
        <v>128</v>
      </c>
      <c r="C20" s="5">
        <v>9.3100000000000002E-2</v>
      </c>
      <c r="D20" s="7"/>
      <c r="E20" s="1" t="s">
        <v>124</v>
      </c>
    </row>
    <row r="21" spans="2:6" ht="17.25" x14ac:dyDescent="0.25">
      <c r="B21" s="1" t="s">
        <v>15</v>
      </c>
      <c r="C21" s="2">
        <v>3.2060000000000001E-3</v>
      </c>
      <c r="D21" s="7"/>
      <c r="E21" s="1" t="s">
        <v>17</v>
      </c>
      <c r="F21" s="3" t="s">
        <v>129</v>
      </c>
    </row>
    <row r="22" spans="2:6" ht="17.25" x14ac:dyDescent="0.25">
      <c r="B22" s="1" t="s">
        <v>125</v>
      </c>
      <c r="C22" s="6">
        <v>0.16700000000000001</v>
      </c>
      <c r="D22" s="7"/>
      <c r="E22" s="1" t="s">
        <v>124</v>
      </c>
    </row>
    <row r="23" spans="2:6" ht="17.25" x14ac:dyDescent="0.25">
      <c r="B23" s="1" t="s">
        <v>126</v>
      </c>
      <c r="C23" s="5">
        <f>2*0.2141</f>
        <v>0.42820000000000003</v>
      </c>
      <c r="D23" s="7"/>
      <c r="E23" s="1" t="s">
        <v>124</v>
      </c>
      <c r="F23" s="3" t="s">
        <v>127</v>
      </c>
    </row>
    <row r="24" spans="2:6" ht="30" x14ac:dyDescent="0.25">
      <c r="B24" s="1" t="s">
        <v>98</v>
      </c>
      <c r="C24" s="6">
        <v>0.106</v>
      </c>
      <c r="D24" s="5"/>
      <c r="E24" s="1" t="s">
        <v>72</v>
      </c>
      <c r="F24" s="18" t="s">
        <v>138</v>
      </c>
    </row>
    <row r="25" spans="2:6" ht="45" x14ac:dyDescent="0.25">
      <c r="B25" s="1" t="s">
        <v>89</v>
      </c>
      <c r="C25" s="5">
        <v>0.1012</v>
      </c>
      <c r="D25" s="5">
        <v>2.5000000000000001E-3</v>
      </c>
      <c r="E25" s="1" t="s">
        <v>20</v>
      </c>
      <c r="F25" s="18" t="s">
        <v>147</v>
      </c>
    </row>
    <row r="26" spans="2:6" ht="17.25" x14ac:dyDescent="0.25">
      <c r="B26" s="1" t="s">
        <v>115</v>
      </c>
      <c r="C26" s="5">
        <v>1.4E-3</v>
      </c>
      <c r="D26" s="5"/>
      <c r="E26" s="1" t="s">
        <v>72</v>
      </c>
      <c r="F26" s="18"/>
    </row>
    <row r="27" spans="2:6" ht="17.25" x14ac:dyDescent="0.25">
      <c r="B27" s="1" t="s">
        <v>23</v>
      </c>
      <c r="C27" s="6">
        <v>1.5780000000000001</v>
      </c>
      <c r="D27" s="6">
        <f>0.017*C27</f>
        <v>2.6826000000000003E-2</v>
      </c>
      <c r="E27" s="1" t="s">
        <v>83</v>
      </c>
    </row>
    <row r="28" spans="2:6" ht="17.25" x14ac:dyDescent="0.25">
      <c r="B28" s="1" t="s">
        <v>13</v>
      </c>
      <c r="C28" s="2">
        <v>1.0580000000000001E-2</v>
      </c>
      <c r="D28" s="6"/>
      <c r="E28" s="1" t="s">
        <v>9</v>
      </c>
      <c r="F28" s="3" t="s">
        <v>111</v>
      </c>
    </row>
    <row r="29" spans="2:6" ht="15" customHeight="1" x14ac:dyDescent="0.25">
      <c r="B29" s="1" t="s">
        <v>10</v>
      </c>
      <c r="C29" s="5">
        <v>0.21329999999999999</v>
      </c>
      <c r="D29" s="5">
        <v>2.3E-3</v>
      </c>
      <c r="E29" s="1" t="s">
        <v>134</v>
      </c>
      <c r="F29" s="18" t="s">
        <v>121</v>
      </c>
    </row>
    <row r="30" spans="2:6" ht="15" customHeight="1" x14ac:dyDescent="0.25">
      <c r="B30" s="1" t="s">
        <v>75</v>
      </c>
      <c r="C30" s="5">
        <v>6.7699999999999996E-2</v>
      </c>
      <c r="D30" s="5"/>
      <c r="E30" s="1" t="s">
        <v>112</v>
      </c>
      <c r="F30" s="18" t="s">
        <v>123</v>
      </c>
    </row>
    <row r="31" spans="2:6" ht="17.25" x14ac:dyDescent="0.25">
      <c r="B31" s="1" t="s">
        <v>26</v>
      </c>
      <c r="C31" s="5">
        <v>0.98350000000000004</v>
      </c>
      <c r="D31" s="6">
        <v>1.4E-2</v>
      </c>
      <c r="E31" s="1" t="s">
        <v>135</v>
      </c>
      <c r="F31" s="3" t="s">
        <v>119</v>
      </c>
    </row>
    <row r="32" spans="2:6" ht="15" customHeight="1" x14ac:dyDescent="0.25">
      <c r="B32" s="1" t="s">
        <v>12</v>
      </c>
      <c r="C32" s="5">
        <v>1.4609000000000001</v>
      </c>
      <c r="D32" s="6">
        <v>1.2999999999999999E-2</v>
      </c>
      <c r="E32" s="1" t="s">
        <v>136</v>
      </c>
      <c r="F32" s="3" t="s">
        <v>119</v>
      </c>
    </row>
    <row r="33" spans="2:6" ht="34.5" x14ac:dyDescent="0.25">
      <c r="B33" s="17" t="s">
        <v>122</v>
      </c>
      <c r="C33" s="1">
        <v>0.14860000000000001</v>
      </c>
      <c r="E33" s="1" t="s">
        <v>116</v>
      </c>
      <c r="F33" s="18" t="s">
        <v>133</v>
      </c>
    </row>
    <row r="36" spans="2:6" x14ac:dyDescent="0.25">
      <c r="B36" s="3" t="s">
        <v>16</v>
      </c>
    </row>
    <row r="38" spans="2:6" x14ac:dyDescent="0.25">
      <c r="B38" s="1" t="s">
        <v>8</v>
      </c>
    </row>
    <row r="39" spans="2:6" x14ac:dyDescent="0.25">
      <c r="B39" s="1" t="s">
        <v>4</v>
      </c>
      <c r="C39" s="28" t="s">
        <v>11</v>
      </c>
      <c r="D39" s="27"/>
      <c r="E39" s="27"/>
      <c r="F39" s="27"/>
    </row>
    <row r="40" spans="2:6" ht="15" customHeight="1" x14ac:dyDescent="0.25">
      <c r="B40" s="1" t="s">
        <v>9</v>
      </c>
      <c r="C40" s="28" t="s">
        <v>110</v>
      </c>
      <c r="D40" s="27"/>
      <c r="E40" s="27"/>
      <c r="F40" s="27"/>
    </row>
    <row r="41" spans="2:6" x14ac:dyDescent="0.25">
      <c r="B41" s="1" t="s">
        <v>18</v>
      </c>
      <c r="C41" s="28" t="s">
        <v>19</v>
      </c>
      <c r="D41" s="27"/>
      <c r="E41" s="27"/>
      <c r="F41" s="27"/>
    </row>
    <row r="42" spans="2:6" ht="15" customHeight="1" x14ac:dyDescent="0.25">
      <c r="B42" s="1" t="s">
        <v>20</v>
      </c>
      <c r="C42" s="28" t="s">
        <v>84</v>
      </c>
      <c r="D42" s="28"/>
      <c r="E42" s="28"/>
      <c r="F42" s="28"/>
    </row>
    <row r="43" spans="2:6" ht="30" customHeight="1" x14ac:dyDescent="0.25">
      <c r="B43" s="1" t="s">
        <v>72</v>
      </c>
      <c r="C43" s="28" t="s">
        <v>114</v>
      </c>
      <c r="D43" s="27"/>
      <c r="E43" s="27"/>
      <c r="F43" s="27"/>
    </row>
    <row r="44" spans="2:6" ht="30" customHeight="1" x14ac:dyDescent="0.25">
      <c r="B44" s="1" t="s">
        <v>83</v>
      </c>
      <c r="C44" s="28" t="s">
        <v>67</v>
      </c>
      <c r="D44" s="27"/>
      <c r="E44" s="27"/>
      <c r="F44" s="27"/>
    </row>
    <row r="45" spans="2:6" ht="30" customHeight="1" x14ac:dyDescent="0.25">
      <c r="B45" s="1" t="s">
        <v>101</v>
      </c>
      <c r="C45" s="28" t="s">
        <v>102</v>
      </c>
      <c r="D45" s="27"/>
      <c r="E45" s="27"/>
      <c r="F45" s="27"/>
    </row>
    <row r="46" spans="2:6" ht="15" customHeight="1" x14ac:dyDescent="0.25">
      <c r="B46" s="1" t="s">
        <v>112</v>
      </c>
      <c r="C46" s="28" t="s">
        <v>113</v>
      </c>
      <c r="D46" s="28"/>
      <c r="E46" s="28"/>
      <c r="F46" s="28"/>
    </row>
    <row r="47" spans="2:6" ht="30" customHeight="1" x14ac:dyDescent="0.25">
      <c r="B47" s="1" t="s">
        <v>116</v>
      </c>
      <c r="C47" s="28" t="s">
        <v>117</v>
      </c>
      <c r="D47" s="27"/>
      <c r="E47" s="27"/>
      <c r="F47" s="27"/>
    </row>
    <row r="48" spans="2:6" ht="30" customHeight="1" x14ac:dyDescent="0.25">
      <c r="B48" s="1" t="s">
        <v>120</v>
      </c>
      <c r="C48" s="28" t="s">
        <v>118</v>
      </c>
      <c r="D48" s="27"/>
      <c r="E48" s="27"/>
      <c r="F48" s="27"/>
    </row>
    <row r="49" spans="2:6" ht="30" customHeight="1" x14ac:dyDescent="0.25">
      <c r="B49" s="1" t="s">
        <v>124</v>
      </c>
      <c r="C49" s="28" t="s">
        <v>131</v>
      </c>
      <c r="D49" s="27"/>
      <c r="E49" s="27"/>
      <c r="F49" s="27"/>
    </row>
    <row r="50" spans="2:6" ht="30" customHeight="1" x14ac:dyDescent="0.25">
      <c r="B50" s="1" t="s">
        <v>132</v>
      </c>
      <c r="C50" s="28" t="s">
        <v>137</v>
      </c>
      <c r="D50" s="27"/>
      <c r="E50" s="27"/>
      <c r="F50" s="27"/>
    </row>
    <row r="51" spans="2:6" ht="15" customHeight="1" x14ac:dyDescent="0.25">
      <c r="B51" s="1" t="s">
        <v>139</v>
      </c>
      <c r="C51" s="28" t="s">
        <v>140</v>
      </c>
      <c r="D51" s="27"/>
      <c r="E51" s="27"/>
      <c r="F51" s="27"/>
    </row>
    <row r="52" spans="2:6" ht="15" customHeight="1" x14ac:dyDescent="0.25">
      <c r="B52" s="1" t="s">
        <v>141</v>
      </c>
      <c r="C52" s="28" t="s">
        <v>142</v>
      </c>
      <c r="D52" s="27"/>
      <c r="E52" s="27"/>
      <c r="F52" s="27"/>
    </row>
    <row r="53" spans="2:6" ht="30" customHeight="1" x14ac:dyDescent="0.25">
      <c r="C53" s="28"/>
      <c r="D53" s="27"/>
      <c r="E53" s="27"/>
      <c r="F53" s="27"/>
    </row>
    <row r="54" spans="2:6" ht="30" customHeight="1" x14ac:dyDescent="0.25">
      <c r="C54" s="28"/>
      <c r="D54" s="28"/>
      <c r="E54" s="28"/>
      <c r="F54" s="28"/>
    </row>
    <row r="55" spans="2:6" x14ac:dyDescent="0.25">
      <c r="C55" s="28"/>
      <c r="D55" s="28"/>
      <c r="E55" s="28"/>
      <c r="F55" s="28"/>
    </row>
  </sheetData>
  <mergeCells count="17">
    <mergeCell ref="C49:F49"/>
    <mergeCell ref="C50:F50"/>
    <mergeCell ref="C51:F51"/>
    <mergeCell ref="C43:F43"/>
    <mergeCell ref="C55:F55"/>
    <mergeCell ref="C46:F46"/>
    <mergeCell ref="C54:F54"/>
    <mergeCell ref="C47:F47"/>
    <mergeCell ref="C48:F48"/>
    <mergeCell ref="C53:F53"/>
    <mergeCell ref="C52:F52"/>
    <mergeCell ref="C39:F39"/>
    <mergeCell ref="C40:F40"/>
    <mergeCell ref="C41:F41"/>
    <mergeCell ref="C42:F42"/>
    <mergeCell ref="C45:F45"/>
    <mergeCell ref="C44:F44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7BD93-2F31-4254-9EF7-24F57DB0D46B}">
  <dimension ref="B1:F26"/>
  <sheetViews>
    <sheetView workbookViewId="0"/>
  </sheetViews>
  <sheetFormatPr defaultColWidth="9.140625" defaultRowHeight="15" x14ac:dyDescent="0.25"/>
  <cols>
    <col min="1" max="1" width="3.7109375" style="1" customWidth="1"/>
    <col min="2" max="2" width="27.7109375" style="1" customWidth="1"/>
    <col min="3" max="4" width="10.7109375" style="1" customWidth="1"/>
    <col min="5" max="5" width="10.7109375" style="15" customWidth="1"/>
    <col min="6" max="6" width="50.7109375" style="3" customWidth="1"/>
    <col min="7" max="16384" width="9.140625" style="1"/>
  </cols>
  <sheetData>
    <row r="1" spans="2:6" x14ac:dyDescent="0.25">
      <c r="B1" s="19"/>
    </row>
    <row r="2" spans="2:6" x14ac:dyDescent="0.25">
      <c r="B2" s="4" t="s">
        <v>66</v>
      </c>
    </row>
    <row r="4" spans="2:6" x14ac:dyDescent="0.25">
      <c r="B4" s="4" t="s">
        <v>7</v>
      </c>
      <c r="C4" s="4" t="s">
        <v>0</v>
      </c>
      <c r="D4" s="4" t="s">
        <v>1</v>
      </c>
      <c r="E4" s="4" t="s">
        <v>2</v>
      </c>
      <c r="F4" s="4" t="s">
        <v>6</v>
      </c>
    </row>
    <row r="5" spans="2:6" ht="17.25" x14ac:dyDescent="0.25">
      <c r="B5" s="1" t="s">
        <v>68</v>
      </c>
      <c r="C5" s="16">
        <v>1.04</v>
      </c>
      <c r="D5" s="16">
        <v>0.03</v>
      </c>
      <c r="E5" s="15" t="s">
        <v>4</v>
      </c>
      <c r="F5" s="3" t="s">
        <v>79</v>
      </c>
    </row>
    <row r="6" spans="2:6" ht="17.25" x14ac:dyDescent="0.25">
      <c r="B6" s="1" t="s">
        <v>65</v>
      </c>
      <c r="C6" s="8">
        <v>0.26</v>
      </c>
      <c r="D6" s="6">
        <v>3.7999999999999999E-2</v>
      </c>
      <c r="E6" s="15" t="s">
        <v>4</v>
      </c>
      <c r="F6" s="3" t="s">
        <v>80</v>
      </c>
    </row>
    <row r="7" spans="2:6" ht="17.25" x14ac:dyDescent="0.25">
      <c r="B7" s="1" t="s">
        <v>76</v>
      </c>
      <c r="C7" s="8">
        <v>1.2</v>
      </c>
      <c r="D7" s="8">
        <v>0.06</v>
      </c>
      <c r="E7" s="15" t="s">
        <v>4</v>
      </c>
      <c r="F7" s="3" t="s">
        <v>81</v>
      </c>
    </row>
    <row r="8" spans="2:6" ht="17.25" x14ac:dyDescent="0.25">
      <c r="B8" s="1" t="s">
        <v>69</v>
      </c>
      <c r="C8" s="6">
        <v>5.2999999999999999E-2</v>
      </c>
      <c r="D8" s="6">
        <v>3.0000000000000001E-3</v>
      </c>
      <c r="E8" s="15" t="s">
        <v>4</v>
      </c>
    </row>
    <row r="9" spans="2:6" ht="17.25" x14ac:dyDescent="0.25">
      <c r="B9" s="1" t="s">
        <v>10</v>
      </c>
      <c r="C9" s="5">
        <v>0.19620000000000001</v>
      </c>
      <c r="D9" s="5">
        <f>0.011*C9</f>
        <v>2.1581999999999999E-3</v>
      </c>
      <c r="E9" s="15" t="s">
        <v>4</v>
      </c>
    </row>
    <row r="10" spans="2:6" ht="17.25" x14ac:dyDescent="0.25">
      <c r="B10" s="1" t="s">
        <v>77</v>
      </c>
      <c r="C10" s="8">
        <v>5.13</v>
      </c>
      <c r="D10" s="6"/>
      <c r="E10" s="15" t="s">
        <v>82</v>
      </c>
      <c r="F10" s="3" t="s">
        <v>100</v>
      </c>
    </row>
    <row r="11" spans="2:6" ht="17.25" x14ac:dyDescent="0.25">
      <c r="B11" s="1" t="s">
        <v>75</v>
      </c>
      <c r="C11" s="6">
        <v>8.3000000000000004E-2</v>
      </c>
      <c r="D11" s="6">
        <v>3.0000000000000001E-3</v>
      </c>
      <c r="E11" s="15" t="s">
        <v>4</v>
      </c>
    </row>
    <row r="12" spans="2:6" ht="17.25" x14ac:dyDescent="0.25">
      <c r="B12" s="1" t="s">
        <v>26</v>
      </c>
      <c r="C12" s="5">
        <v>0.94189999999999996</v>
      </c>
      <c r="D12" s="6">
        <v>1.0999999999999999E-2</v>
      </c>
      <c r="E12" s="15" t="s">
        <v>4</v>
      </c>
      <c r="F12" s="3" t="s">
        <v>74</v>
      </c>
    </row>
    <row r="13" spans="2:6" ht="17.25" x14ac:dyDescent="0.25">
      <c r="B13" s="1" t="s">
        <v>78</v>
      </c>
      <c r="C13" s="8">
        <v>4.6900000000000004</v>
      </c>
      <c r="D13" s="6"/>
      <c r="E13" s="15" t="s">
        <v>82</v>
      </c>
      <c r="F13" s="3" t="s">
        <v>100</v>
      </c>
    </row>
    <row r="14" spans="2:6" x14ac:dyDescent="0.25">
      <c r="C14" s="6"/>
      <c r="D14" s="6"/>
    </row>
    <row r="16" spans="2:6" s="3" customFormat="1" x14ac:dyDescent="0.25">
      <c r="B16" s="3" t="s">
        <v>16</v>
      </c>
      <c r="C16" s="1"/>
      <c r="D16" s="1"/>
      <c r="E16" s="15"/>
    </row>
    <row r="18" spans="2:6" s="3" customFormat="1" x14ac:dyDescent="0.25">
      <c r="B18" s="4" t="s">
        <v>8</v>
      </c>
      <c r="C18" s="1"/>
      <c r="D18" s="1"/>
      <c r="E18" s="15"/>
    </row>
    <row r="19" spans="2:6" s="3" customFormat="1" ht="30" customHeight="1" x14ac:dyDescent="0.25">
      <c r="B19" s="1" t="s">
        <v>4</v>
      </c>
      <c r="C19" s="28" t="s">
        <v>67</v>
      </c>
      <c r="D19" s="27"/>
      <c r="E19" s="27"/>
      <c r="F19" s="27"/>
    </row>
    <row r="20" spans="2:6" ht="30" customHeight="1" x14ac:dyDescent="0.25">
      <c r="B20" s="1" t="s">
        <v>9</v>
      </c>
      <c r="C20" s="28" t="s">
        <v>70</v>
      </c>
      <c r="D20" s="27"/>
      <c r="E20" s="27"/>
      <c r="F20" s="27"/>
    </row>
    <row r="21" spans="2:6" ht="30" customHeight="1" x14ac:dyDescent="0.25">
      <c r="B21" s="1" t="s">
        <v>18</v>
      </c>
      <c r="C21" s="28" t="s">
        <v>71</v>
      </c>
      <c r="D21" s="27"/>
      <c r="E21" s="27"/>
      <c r="F21" s="27"/>
    </row>
    <row r="22" spans="2:6" ht="30" customHeight="1" x14ac:dyDescent="0.25">
      <c r="B22" s="1" t="s">
        <v>20</v>
      </c>
      <c r="C22" s="28" t="s">
        <v>84</v>
      </c>
      <c r="D22" s="28"/>
      <c r="E22" s="28"/>
      <c r="F22" s="28"/>
    </row>
    <row r="23" spans="2:6" s="3" customFormat="1" ht="30" customHeight="1" x14ac:dyDescent="0.25">
      <c r="B23" s="1" t="s">
        <v>72</v>
      </c>
      <c r="C23" s="28" t="s">
        <v>73</v>
      </c>
      <c r="D23" s="28"/>
      <c r="E23" s="28"/>
      <c r="F23" s="28"/>
    </row>
    <row r="24" spans="2:6" s="3" customFormat="1" ht="32.1" customHeight="1" x14ac:dyDescent="0.25">
      <c r="B24" s="1" t="s">
        <v>83</v>
      </c>
      <c r="C24" s="28" t="s">
        <v>88</v>
      </c>
      <c r="D24" s="28"/>
      <c r="E24" s="28"/>
      <c r="F24" s="28"/>
    </row>
    <row r="25" spans="2:6" x14ac:dyDescent="0.25">
      <c r="C25" s="26"/>
      <c r="D25" s="27"/>
      <c r="E25" s="27"/>
      <c r="F25" s="27"/>
    </row>
    <row r="26" spans="2:6" x14ac:dyDescent="0.25">
      <c r="C26" s="26"/>
      <c r="D26" s="27"/>
      <c r="E26" s="27"/>
      <c r="F26" s="27"/>
    </row>
  </sheetData>
  <mergeCells count="8">
    <mergeCell ref="C19:F19"/>
    <mergeCell ref="C20:F20"/>
    <mergeCell ref="C22:F22"/>
    <mergeCell ref="C26:F26"/>
    <mergeCell ref="C21:F21"/>
    <mergeCell ref="C25:F25"/>
    <mergeCell ref="C23:F23"/>
    <mergeCell ref="C24:F24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CA495-98B0-4319-94F3-F2A511F7454C}">
  <dimension ref="B1:F22"/>
  <sheetViews>
    <sheetView workbookViewId="0"/>
  </sheetViews>
  <sheetFormatPr defaultColWidth="9.140625" defaultRowHeight="15" x14ac:dyDescent="0.25"/>
  <cols>
    <col min="1" max="1" width="3.7109375" style="1" customWidth="1"/>
    <col min="2" max="2" width="27.7109375" style="1" customWidth="1"/>
    <col min="3" max="4" width="10.7109375" style="1" customWidth="1"/>
    <col min="5" max="5" width="10.7109375" style="15" customWidth="1"/>
    <col min="6" max="6" width="75.7109375" style="3" customWidth="1"/>
    <col min="7" max="16384" width="9.140625" style="1"/>
  </cols>
  <sheetData>
    <row r="1" spans="2:6" x14ac:dyDescent="0.25">
      <c r="B1" s="19"/>
    </row>
    <row r="2" spans="2:6" x14ac:dyDescent="0.25">
      <c r="B2" s="4" t="s">
        <v>85</v>
      </c>
    </row>
    <row r="4" spans="2:6" x14ac:dyDescent="0.25">
      <c r="B4" s="4" t="s">
        <v>7</v>
      </c>
      <c r="C4" s="4" t="s">
        <v>0</v>
      </c>
      <c r="D4" s="4" t="s">
        <v>1</v>
      </c>
      <c r="E4" s="4" t="s">
        <v>2</v>
      </c>
      <c r="F4" s="4" t="s">
        <v>6</v>
      </c>
    </row>
    <row r="5" spans="2:6" ht="45" x14ac:dyDescent="0.25">
      <c r="B5" s="1" t="s">
        <v>10</v>
      </c>
      <c r="C5" s="5">
        <v>0.21310000000000001</v>
      </c>
      <c r="D5" s="5">
        <v>2.5999999999999999E-3</v>
      </c>
      <c r="E5" s="15" t="s">
        <v>154</v>
      </c>
      <c r="F5" s="18" t="s">
        <v>108</v>
      </c>
    </row>
    <row r="6" spans="2:6" ht="30" customHeight="1" x14ac:dyDescent="0.25">
      <c r="B6" s="1" t="s">
        <v>26</v>
      </c>
      <c r="C6" s="5">
        <v>0.997</v>
      </c>
      <c r="D6" s="6">
        <f>0.015*C6</f>
        <v>1.4955E-2</v>
      </c>
      <c r="E6" s="15" t="s">
        <v>154</v>
      </c>
      <c r="F6" s="18" t="s">
        <v>107</v>
      </c>
    </row>
    <row r="7" spans="2:6" ht="32.25" x14ac:dyDescent="0.25">
      <c r="B7" s="20" t="s">
        <v>148</v>
      </c>
      <c r="C7" s="6"/>
      <c r="D7" s="6"/>
      <c r="E7" s="15" t="s">
        <v>106</v>
      </c>
      <c r="F7" s="18" t="s">
        <v>86</v>
      </c>
    </row>
    <row r="8" spans="2:6" ht="32.25" x14ac:dyDescent="0.25">
      <c r="B8" s="20" t="s">
        <v>149</v>
      </c>
      <c r="C8" s="6"/>
      <c r="D8" s="6"/>
      <c r="E8" s="15" t="s">
        <v>106</v>
      </c>
      <c r="F8" s="18" t="s">
        <v>86</v>
      </c>
    </row>
    <row r="9" spans="2:6" ht="32.25" x14ac:dyDescent="0.25">
      <c r="B9" s="20" t="s">
        <v>150</v>
      </c>
      <c r="C9" s="6"/>
      <c r="D9" s="6"/>
      <c r="E9" s="15" t="s">
        <v>106</v>
      </c>
      <c r="F9" s="18" t="s">
        <v>86</v>
      </c>
    </row>
    <row r="10" spans="2:6" ht="32.25" x14ac:dyDescent="0.25">
      <c r="B10" s="20" t="s">
        <v>151</v>
      </c>
      <c r="C10" s="6"/>
      <c r="D10" s="6"/>
      <c r="E10" s="15" t="s">
        <v>106</v>
      </c>
      <c r="F10" s="18" t="s">
        <v>86</v>
      </c>
    </row>
    <row r="11" spans="2:6" x14ac:dyDescent="0.25">
      <c r="B11" s="20"/>
      <c r="C11" s="6"/>
      <c r="D11" s="6"/>
      <c r="F11" s="18"/>
    </row>
    <row r="12" spans="2:6" x14ac:dyDescent="0.25">
      <c r="C12" s="6"/>
      <c r="D12" s="6"/>
    </row>
    <row r="14" spans="2:6" s="3" customFormat="1" x14ac:dyDescent="0.25">
      <c r="B14" s="3" t="s">
        <v>16</v>
      </c>
      <c r="C14" s="1"/>
      <c r="D14" s="1"/>
      <c r="E14" s="15"/>
    </row>
    <row r="16" spans="2:6" s="3" customFormat="1" x14ac:dyDescent="0.25">
      <c r="B16" s="4" t="s">
        <v>8</v>
      </c>
      <c r="C16" s="1"/>
      <c r="D16" s="1"/>
      <c r="E16" s="15"/>
    </row>
    <row r="17" spans="2:6" s="3" customFormat="1" ht="30" customHeight="1" x14ac:dyDescent="0.25">
      <c r="B17" s="4" t="s">
        <v>4</v>
      </c>
      <c r="C17" s="28" t="s">
        <v>102</v>
      </c>
      <c r="D17" s="27"/>
      <c r="E17" s="27"/>
      <c r="F17" s="27"/>
    </row>
    <row r="18" spans="2:6" s="3" customFormat="1" ht="30" customHeight="1" x14ac:dyDescent="0.25">
      <c r="B18" s="1" t="s">
        <v>9</v>
      </c>
      <c r="C18" s="28" t="s">
        <v>67</v>
      </c>
      <c r="D18" s="27"/>
      <c r="E18" s="27"/>
      <c r="F18" s="27"/>
    </row>
    <row r="19" spans="2:6" ht="15" customHeight="1" x14ac:dyDescent="0.25">
      <c r="B19" s="1" t="s">
        <v>18</v>
      </c>
      <c r="C19" s="28" t="s">
        <v>84</v>
      </c>
      <c r="D19" s="28"/>
      <c r="E19" s="28"/>
      <c r="F19" s="28"/>
    </row>
    <row r="20" spans="2:6" s="3" customFormat="1" ht="15" customHeight="1" x14ac:dyDescent="0.25">
      <c r="B20" s="1" t="s">
        <v>20</v>
      </c>
      <c r="C20" s="28" t="s">
        <v>109</v>
      </c>
      <c r="D20" s="28"/>
      <c r="E20" s="28"/>
      <c r="F20" s="28"/>
    </row>
    <row r="21" spans="2:6" x14ac:dyDescent="0.25">
      <c r="C21" s="26"/>
      <c r="D21" s="27"/>
      <c r="E21" s="27"/>
      <c r="F21" s="27"/>
    </row>
    <row r="22" spans="2:6" x14ac:dyDescent="0.25">
      <c r="C22" s="26"/>
      <c r="D22" s="27"/>
      <c r="E22" s="27"/>
      <c r="F22" s="27"/>
    </row>
  </sheetData>
  <mergeCells count="6">
    <mergeCell ref="C21:F21"/>
    <mergeCell ref="C22:F22"/>
    <mergeCell ref="C17:F17"/>
    <mergeCell ref="C18:F18"/>
    <mergeCell ref="C19:F19"/>
    <mergeCell ref="C20:F20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EECCA-6D41-4C2E-8CEC-38DC68C7583C}">
  <dimension ref="B1:F16"/>
  <sheetViews>
    <sheetView workbookViewId="0"/>
  </sheetViews>
  <sheetFormatPr defaultColWidth="9.140625" defaultRowHeight="15" x14ac:dyDescent="0.25"/>
  <cols>
    <col min="1" max="1" width="3.7109375" style="1" customWidth="1"/>
    <col min="2" max="2" width="27.7109375" style="1" customWidth="1"/>
    <col min="3" max="4" width="10.7109375" style="1" customWidth="1"/>
    <col min="5" max="5" width="10.7109375" style="15" customWidth="1"/>
    <col min="6" max="6" width="75.7109375" style="3" customWidth="1"/>
    <col min="7" max="16384" width="9.140625" style="1"/>
  </cols>
  <sheetData>
    <row r="1" spans="2:6" x14ac:dyDescent="0.25">
      <c r="B1" s="19"/>
    </row>
    <row r="2" spans="2:6" x14ac:dyDescent="0.25">
      <c r="B2" s="4" t="s">
        <v>87</v>
      </c>
    </row>
    <row r="4" spans="2:6" x14ac:dyDescent="0.25">
      <c r="B4" s="4" t="s">
        <v>7</v>
      </c>
      <c r="C4" s="4" t="s">
        <v>0</v>
      </c>
      <c r="D4" s="4" t="s">
        <v>1</v>
      </c>
      <c r="E4" s="4" t="s">
        <v>2</v>
      </c>
      <c r="F4" s="4" t="s">
        <v>6</v>
      </c>
    </row>
    <row r="5" spans="2:6" ht="30" x14ac:dyDescent="0.25">
      <c r="B5" s="1" t="s">
        <v>10</v>
      </c>
      <c r="C5" s="5">
        <v>0.19159999999999999</v>
      </c>
      <c r="D5" s="5">
        <f>0.011*C5</f>
        <v>2.1075999999999998E-3</v>
      </c>
      <c r="E5" s="15" t="s">
        <v>103</v>
      </c>
      <c r="F5" s="18" t="s">
        <v>104</v>
      </c>
    </row>
    <row r="6" spans="2:6" ht="30" customHeight="1" x14ac:dyDescent="0.25">
      <c r="B6" s="1" t="s">
        <v>26</v>
      </c>
      <c r="C6" s="5">
        <v>0.9103</v>
      </c>
      <c r="D6" s="5">
        <f>0.014*C6</f>
        <v>1.2744200000000001E-2</v>
      </c>
      <c r="E6" s="15" t="s">
        <v>103</v>
      </c>
      <c r="F6" s="18" t="s">
        <v>105</v>
      </c>
    </row>
    <row r="7" spans="2:6" x14ac:dyDescent="0.25">
      <c r="B7" s="20"/>
      <c r="C7" s="6"/>
      <c r="D7" s="6"/>
      <c r="F7" s="18"/>
    </row>
    <row r="9" spans="2:6" s="3" customFormat="1" x14ac:dyDescent="0.25">
      <c r="B9" s="3" t="s">
        <v>16</v>
      </c>
      <c r="C9" s="1"/>
      <c r="D9" s="1"/>
      <c r="E9" s="15"/>
    </row>
    <row r="11" spans="2:6" s="3" customFormat="1" x14ac:dyDescent="0.25">
      <c r="B11" s="4" t="s">
        <v>8</v>
      </c>
      <c r="C11" s="1"/>
      <c r="D11" s="1"/>
      <c r="E11" s="15"/>
    </row>
    <row r="12" spans="2:6" s="3" customFormat="1" ht="30" customHeight="1" x14ac:dyDescent="0.25">
      <c r="B12" s="1" t="s">
        <v>4</v>
      </c>
      <c r="C12" s="28" t="s">
        <v>102</v>
      </c>
      <c r="D12" s="27"/>
      <c r="E12" s="27"/>
      <c r="F12" s="27"/>
    </row>
    <row r="13" spans="2:6" s="3" customFormat="1" ht="30" customHeight="1" x14ac:dyDescent="0.25">
      <c r="B13" s="1" t="s">
        <v>9</v>
      </c>
      <c r="C13" s="28" t="s">
        <v>67</v>
      </c>
      <c r="D13" s="27"/>
      <c r="E13" s="27"/>
      <c r="F13" s="27"/>
    </row>
    <row r="14" spans="2:6" ht="15" customHeight="1" x14ac:dyDescent="0.25">
      <c r="B14" s="1" t="s">
        <v>18</v>
      </c>
      <c r="C14" s="28" t="s">
        <v>84</v>
      </c>
      <c r="D14" s="28"/>
      <c r="E14" s="28"/>
      <c r="F14" s="28"/>
    </row>
    <row r="15" spans="2:6" x14ac:dyDescent="0.25">
      <c r="C15" s="26"/>
      <c r="D15" s="27"/>
      <c r="E15" s="27"/>
      <c r="F15" s="27"/>
    </row>
    <row r="16" spans="2:6" x14ac:dyDescent="0.25">
      <c r="C16" s="26"/>
      <c r="D16" s="27"/>
      <c r="E16" s="27"/>
      <c r="F16" s="27"/>
    </row>
  </sheetData>
  <mergeCells count="5">
    <mergeCell ref="C13:F13"/>
    <mergeCell ref="C14:F14"/>
    <mergeCell ref="C15:F15"/>
    <mergeCell ref="C16:F16"/>
    <mergeCell ref="C12:F12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D5933-70D2-44C8-8E63-07ED588FF0A0}">
  <dimension ref="B1:F61"/>
  <sheetViews>
    <sheetView workbookViewId="0"/>
  </sheetViews>
  <sheetFormatPr defaultColWidth="9.140625" defaultRowHeight="15" x14ac:dyDescent="0.25"/>
  <cols>
    <col min="1" max="1" width="3.7109375" style="1" customWidth="1"/>
    <col min="2" max="2" width="27.7109375" style="1" customWidth="1"/>
    <col min="3" max="4" width="10.7109375" style="1" customWidth="1"/>
    <col min="5" max="5" width="10.7109375" style="15" customWidth="1"/>
    <col min="6" max="6" width="50.7109375" style="3" customWidth="1"/>
    <col min="7" max="16384" width="9.140625" style="1"/>
  </cols>
  <sheetData>
    <row r="1" spans="2:6" x14ac:dyDescent="0.25">
      <c r="B1" s="19"/>
    </row>
    <row r="2" spans="2:6" x14ac:dyDescent="0.25">
      <c r="B2" s="4" t="s">
        <v>21</v>
      </c>
    </row>
    <row r="4" spans="2:6" x14ac:dyDescent="0.25">
      <c r="B4" s="4" t="s">
        <v>7</v>
      </c>
      <c r="C4" s="4" t="s">
        <v>0</v>
      </c>
      <c r="D4" s="4" t="s">
        <v>1</v>
      </c>
      <c r="E4" s="4" t="s">
        <v>2</v>
      </c>
      <c r="F4" s="4" t="s">
        <v>6</v>
      </c>
    </row>
    <row r="5" spans="2:6" ht="17.25" x14ac:dyDescent="0.25">
      <c r="B5" s="1" t="s">
        <v>22</v>
      </c>
      <c r="C5" s="5">
        <v>4.2999999999999997E-2</v>
      </c>
      <c r="D5" s="5">
        <v>1.2999999999999999E-3</v>
      </c>
      <c r="E5" s="15" t="s">
        <v>4</v>
      </c>
    </row>
    <row r="6" spans="2:6" ht="17.25" x14ac:dyDescent="0.25">
      <c r="B6" s="1" t="s">
        <v>23</v>
      </c>
      <c r="C6" s="8">
        <v>1.54</v>
      </c>
      <c r="D6" s="8">
        <v>0.03</v>
      </c>
      <c r="E6" s="15" t="s">
        <v>4</v>
      </c>
    </row>
    <row r="7" spans="2:6" ht="17.25" x14ac:dyDescent="0.25">
      <c r="B7" s="1" t="s">
        <v>24</v>
      </c>
      <c r="C7" s="6">
        <v>0.79</v>
      </c>
      <c r="D7" s="6">
        <v>2.4E-2</v>
      </c>
      <c r="E7" s="15" t="s">
        <v>4</v>
      </c>
    </row>
    <row r="8" spans="2:6" ht="17.25" x14ac:dyDescent="0.25">
      <c r="B8" s="1" t="s">
        <v>25</v>
      </c>
      <c r="C8" s="6">
        <v>0.33300000000000002</v>
      </c>
      <c r="D8" s="6">
        <v>0.01</v>
      </c>
      <c r="E8" s="15" t="s">
        <v>4</v>
      </c>
    </row>
    <row r="9" spans="2:6" ht="17.25" x14ac:dyDescent="0.25">
      <c r="B9" s="1" t="s">
        <v>10</v>
      </c>
      <c r="C9" s="6">
        <v>0.16500000000000001</v>
      </c>
      <c r="D9" s="6">
        <v>5.0000000000000001E-3</v>
      </c>
      <c r="E9" s="15" t="s">
        <v>4</v>
      </c>
    </row>
    <row r="10" spans="2:6" ht="17.25" x14ac:dyDescent="0.25">
      <c r="B10" s="1" t="s">
        <v>26</v>
      </c>
      <c r="C10" s="6">
        <v>0.77100000000000002</v>
      </c>
      <c r="D10" s="6">
        <v>2.3E-2</v>
      </c>
      <c r="E10" s="15" t="s">
        <v>4</v>
      </c>
    </row>
    <row r="11" spans="2:6" ht="17.25" x14ac:dyDescent="0.25">
      <c r="B11" s="1" t="s">
        <v>12</v>
      </c>
      <c r="C11" s="8">
        <v>1.33</v>
      </c>
      <c r="D11" s="8">
        <v>0.04</v>
      </c>
      <c r="E11" s="15" t="s">
        <v>4</v>
      </c>
    </row>
    <row r="12" spans="2:6" ht="17.25" x14ac:dyDescent="0.25">
      <c r="B12" s="1" t="s">
        <v>27</v>
      </c>
      <c r="C12" s="6">
        <v>0.877</v>
      </c>
      <c r="D12" s="6">
        <v>2.5999999999999999E-2</v>
      </c>
      <c r="E12" s="15" t="s">
        <v>4</v>
      </c>
    </row>
    <row r="13" spans="2:6" ht="17.25" x14ac:dyDescent="0.25">
      <c r="B13" s="1" t="s">
        <v>28</v>
      </c>
      <c r="C13" s="8">
        <v>1.29</v>
      </c>
      <c r="D13" s="8">
        <v>0.04</v>
      </c>
      <c r="E13" s="15" t="s">
        <v>4</v>
      </c>
    </row>
    <row r="14" spans="2:6" ht="17.25" x14ac:dyDescent="0.25">
      <c r="B14" s="1" t="s">
        <v>29</v>
      </c>
      <c r="C14" s="6">
        <v>0.65800000000000003</v>
      </c>
      <c r="D14" s="6">
        <v>0.02</v>
      </c>
      <c r="E14" s="15" t="s">
        <v>4</v>
      </c>
    </row>
    <row r="15" spans="2:6" ht="17.25" x14ac:dyDescent="0.25">
      <c r="B15" s="1" t="s">
        <v>30</v>
      </c>
      <c r="C15" s="6">
        <v>0.82499999999999996</v>
      </c>
      <c r="D15" s="6">
        <v>2.5000000000000001E-2</v>
      </c>
      <c r="E15" s="15" t="s">
        <v>4</v>
      </c>
    </row>
    <row r="16" spans="2:6" ht="17.25" x14ac:dyDescent="0.25">
      <c r="B16" s="1" t="s">
        <v>31</v>
      </c>
      <c r="C16" s="6">
        <v>0.109</v>
      </c>
      <c r="D16" s="6">
        <v>4.0000000000000001E-3</v>
      </c>
      <c r="E16" s="15" t="s">
        <v>4</v>
      </c>
    </row>
    <row r="17" spans="2:5" ht="17.25" x14ac:dyDescent="0.25">
      <c r="B17" s="1" t="s">
        <v>32</v>
      </c>
      <c r="C17" s="6">
        <v>0.123</v>
      </c>
      <c r="D17" s="6">
        <v>6.0000000000000001E-3</v>
      </c>
      <c r="E17" s="15" t="s">
        <v>4</v>
      </c>
    </row>
    <row r="18" spans="2:5" ht="17.25" x14ac:dyDescent="0.25">
      <c r="B18" s="1" t="s">
        <v>33</v>
      </c>
      <c r="C18" s="6">
        <v>7.6999999999999999E-2</v>
      </c>
      <c r="D18" s="6">
        <v>3.0000000000000001E-3</v>
      </c>
      <c r="E18" s="15" t="s">
        <v>4</v>
      </c>
    </row>
    <row r="19" spans="2:5" ht="17.25" x14ac:dyDescent="0.25">
      <c r="B19" s="1" t="s">
        <v>34</v>
      </c>
      <c r="C19" s="6">
        <v>0.24</v>
      </c>
      <c r="D19" s="6">
        <v>1.2E-2</v>
      </c>
      <c r="E19" s="15" t="s">
        <v>4</v>
      </c>
    </row>
    <row r="20" spans="2:5" ht="17.25" x14ac:dyDescent="0.25">
      <c r="B20" s="1" t="s">
        <v>35</v>
      </c>
      <c r="C20" s="2">
        <v>9.2399999999999999E-3</v>
      </c>
      <c r="D20" s="2">
        <v>5.0000000000000001E-4</v>
      </c>
      <c r="E20" s="15" t="s">
        <v>4</v>
      </c>
    </row>
    <row r="21" spans="2:5" ht="17.25" x14ac:dyDescent="0.25">
      <c r="B21" s="1" t="s">
        <v>13</v>
      </c>
      <c r="C21" s="2">
        <v>9.1599999999999997E-3</v>
      </c>
      <c r="D21" s="2">
        <v>5.0000000000000001E-4</v>
      </c>
      <c r="E21" s="15" t="s">
        <v>4</v>
      </c>
    </row>
    <row r="23" spans="2:5" ht="17.25" x14ac:dyDescent="0.25">
      <c r="B23" s="1" t="s">
        <v>36</v>
      </c>
      <c r="C23" s="9">
        <v>2.9300000000000002E-4</v>
      </c>
      <c r="D23" s="9">
        <v>1.0000000000000001E-5</v>
      </c>
      <c r="E23" s="15" t="s">
        <v>4</v>
      </c>
    </row>
    <row r="25" spans="2:5" ht="17.25" x14ac:dyDescent="0.25">
      <c r="B25" s="1" t="s">
        <v>37</v>
      </c>
      <c r="C25" s="2">
        <v>4.2999999999999999E-4</v>
      </c>
      <c r="D25" s="2">
        <v>2.0000000000000002E-5</v>
      </c>
      <c r="E25" s="15" t="s">
        <v>4</v>
      </c>
    </row>
    <row r="26" spans="2:5" ht="17.25" x14ac:dyDescent="0.25">
      <c r="B26" s="1" t="s">
        <v>38</v>
      </c>
      <c r="C26" s="2">
        <v>5.0000000000000001E-4</v>
      </c>
      <c r="D26" s="2">
        <v>2.0000000000000002E-5</v>
      </c>
      <c r="E26" s="15" t="s">
        <v>4</v>
      </c>
    </row>
    <row r="27" spans="2:5" ht="17.25" x14ac:dyDescent="0.25">
      <c r="B27" s="1" t="s">
        <v>39</v>
      </c>
      <c r="C27" s="9">
        <v>9.5000000000000005E-5</v>
      </c>
      <c r="D27" s="9">
        <v>3.9999999999999998E-6</v>
      </c>
      <c r="E27" s="15" t="s">
        <v>4</v>
      </c>
    </row>
    <row r="28" spans="2:5" ht="17.25" x14ac:dyDescent="0.25">
      <c r="B28" s="1" t="s">
        <v>40</v>
      </c>
      <c r="C28" s="9">
        <v>5.5000000000000002E-5</v>
      </c>
      <c r="D28" s="9">
        <v>5.0000000000000004E-6</v>
      </c>
      <c r="E28" s="15" t="s">
        <v>4</v>
      </c>
    </row>
    <row r="29" spans="2:5" ht="17.25" x14ac:dyDescent="0.25">
      <c r="B29" s="1" t="s">
        <v>41</v>
      </c>
      <c r="C29" s="10">
        <v>1.59E-5</v>
      </c>
      <c r="D29" s="10">
        <v>8.9999999999999996E-7</v>
      </c>
      <c r="E29" s="15" t="s">
        <v>4</v>
      </c>
    </row>
    <row r="31" spans="2:5" ht="17.25" x14ac:dyDescent="0.25">
      <c r="B31" s="1" t="s">
        <v>42</v>
      </c>
      <c r="C31" s="2">
        <v>8.9999999999999998E-4</v>
      </c>
      <c r="D31" s="2">
        <v>4.0000000000000003E-5</v>
      </c>
      <c r="E31" s="15" t="s">
        <v>4</v>
      </c>
    </row>
    <row r="32" spans="2:5" ht="17.25" x14ac:dyDescent="0.25">
      <c r="B32" s="15" t="s">
        <v>44</v>
      </c>
      <c r="C32" s="11">
        <v>2.2100000000000002E-3</v>
      </c>
      <c r="D32" s="11">
        <v>1.4999999999999999E-4</v>
      </c>
      <c r="E32" s="15" t="s">
        <v>4</v>
      </c>
    </row>
    <row r="33" spans="2:5" ht="17.25" x14ac:dyDescent="0.25">
      <c r="B33" s="15" t="s">
        <v>45</v>
      </c>
      <c r="C33" s="12">
        <v>6.6E-3</v>
      </c>
      <c r="D33" s="12">
        <v>2.9999999999999997E-4</v>
      </c>
      <c r="E33" s="15" t="s">
        <v>4</v>
      </c>
    </row>
    <row r="34" spans="2:5" ht="17.25" x14ac:dyDescent="0.25">
      <c r="B34" s="15" t="s">
        <v>46</v>
      </c>
      <c r="C34" s="12">
        <v>9.7000000000000003E-3</v>
      </c>
      <c r="D34" s="12">
        <v>5.0000000000000001E-4</v>
      </c>
      <c r="E34" s="15" t="s">
        <v>4</v>
      </c>
    </row>
    <row r="35" spans="2:5" ht="17.25" x14ac:dyDescent="0.25">
      <c r="B35" s="15" t="s">
        <v>47</v>
      </c>
      <c r="C35" s="13">
        <v>1.8000000000000001E-4</v>
      </c>
      <c r="D35" s="13">
        <v>7.9999999999999996E-6</v>
      </c>
      <c r="E35" s="15" t="s">
        <v>4</v>
      </c>
    </row>
    <row r="36" spans="2:5" ht="17.25" x14ac:dyDescent="0.25">
      <c r="B36" s="15" t="s">
        <v>48</v>
      </c>
      <c r="C36" s="12">
        <v>4.4699999999999997E-2</v>
      </c>
      <c r="D36" s="12">
        <v>1.5E-3</v>
      </c>
      <c r="E36" s="15" t="s">
        <v>4</v>
      </c>
    </row>
    <row r="37" spans="2:5" ht="17.25" x14ac:dyDescent="0.25">
      <c r="B37" s="15" t="s">
        <v>49</v>
      </c>
      <c r="C37" s="11">
        <v>6.0999999999999997E-4</v>
      </c>
      <c r="D37" s="11">
        <v>2.0000000000000002E-5</v>
      </c>
      <c r="E37" s="15" t="s">
        <v>4</v>
      </c>
    </row>
    <row r="38" spans="2:5" ht="17.25" x14ac:dyDescent="0.25">
      <c r="B38" s="15" t="s">
        <v>50</v>
      </c>
      <c r="C38" s="14">
        <v>5.5E-2</v>
      </c>
      <c r="D38" s="14">
        <v>3.0000000000000001E-3</v>
      </c>
      <c r="E38" s="15" t="s">
        <v>4</v>
      </c>
    </row>
    <row r="39" spans="2:5" ht="17.25" x14ac:dyDescent="0.25">
      <c r="B39" s="15" t="s">
        <v>51</v>
      </c>
      <c r="C39" s="11">
        <v>8.4000000000000003E-4</v>
      </c>
      <c r="D39" s="11">
        <v>4.0000000000000003E-5</v>
      </c>
      <c r="E39" s="15" t="s">
        <v>4</v>
      </c>
    </row>
    <row r="40" spans="2:5" ht="17.25" x14ac:dyDescent="0.25">
      <c r="B40" s="15" t="s">
        <v>52</v>
      </c>
      <c r="C40" s="11">
        <v>3.8800000000000002E-3</v>
      </c>
      <c r="D40" s="11">
        <v>1.4999999999999999E-4</v>
      </c>
      <c r="E40" s="15" t="s">
        <v>4</v>
      </c>
    </row>
    <row r="41" spans="2:5" x14ac:dyDescent="0.25">
      <c r="C41" s="2"/>
      <c r="D41" s="2"/>
    </row>
    <row r="42" spans="2:5" ht="17.25" x14ac:dyDescent="0.25">
      <c r="B42" s="1" t="s">
        <v>43</v>
      </c>
      <c r="C42" s="5">
        <v>5.7000000000000002E-3</v>
      </c>
      <c r="D42" s="5">
        <v>8.9999999999999998E-4</v>
      </c>
      <c r="E42" s="15" t="s">
        <v>4</v>
      </c>
    </row>
    <row r="43" spans="2:5" ht="17.25" x14ac:dyDescent="0.25">
      <c r="B43" s="1" t="s">
        <v>53</v>
      </c>
      <c r="C43" s="2">
        <v>2.97E-3</v>
      </c>
      <c r="D43" s="2">
        <v>1.4999999999999999E-4</v>
      </c>
      <c r="E43" s="15" t="s">
        <v>4</v>
      </c>
    </row>
    <row r="44" spans="2:5" ht="17.25" x14ac:dyDescent="0.25">
      <c r="B44" s="1" t="s">
        <v>54</v>
      </c>
      <c r="C44" s="2">
        <v>2.2799999999999999E-3</v>
      </c>
      <c r="D44" s="2">
        <v>9.0000000000000006E-5</v>
      </c>
      <c r="E44" s="15" t="s">
        <v>4</v>
      </c>
    </row>
    <row r="45" spans="2:5" ht="17.25" x14ac:dyDescent="0.25">
      <c r="B45" s="1" t="s">
        <v>55</v>
      </c>
      <c r="C45" s="5">
        <v>6.4000000000000003E-3</v>
      </c>
      <c r="D45" s="5">
        <v>2.9999999999999997E-4</v>
      </c>
      <c r="E45" s="15" t="s">
        <v>4</v>
      </c>
    </row>
    <row r="46" spans="2:5" ht="17.25" x14ac:dyDescent="0.25">
      <c r="B46" s="1" t="s">
        <v>56</v>
      </c>
      <c r="C46" s="2">
        <v>1.8500000000000001E-3</v>
      </c>
      <c r="D46" s="2">
        <v>8.0000000000000007E-5</v>
      </c>
      <c r="E46" s="15" t="s">
        <v>4</v>
      </c>
    </row>
    <row r="47" spans="2:5" ht="17.25" x14ac:dyDescent="0.25">
      <c r="B47" s="1" t="s">
        <v>57</v>
      </c>
      <c r="C47" s="5">
        <v>1.14E-2</v>
      </c>
      <c r="D47" s="5">
        <v>5.0000000000000001E-4</v>
      </c>
      <c r="E47" s="15" t="s">
        <v>4</v>
      </c>
    </row>
    <row r="48" spans="2:5" ht="17.25" x14ac:dyDescent="0.25">
      <c r="B48" s="1" t="s">
        <v>58</v>
      </c>
      <c r="C48" s="5">
        <v>7.6E-3</v>
      </c>
      <c r="D48" s="5">
        <v>5.9999999999999995E-4</v>
      </c>
      <c r="E48" s="15" t="s">
        <v>4</v>
      </c>
    </row>
    <row r="49" spans="2:5" ht="17.25" x14ac:dyDescent="0.25">
      <c r="B49" s="1" t="s">
        <v>59</v>
      </c>
      <c r="C49" s="5">
        <v>1.9300000000000001E-2</v>
      </c>
      <c r="D49" s="5">
        <v>8.0000000000000004E-4</v>
      </c>
      <c r="E49" s="15" t="s">
        <v>4</v>
      </c>
    </row>
    <row r="50" spans="2:5" ht="17.25" x14ac:dyDescent="0.25">
      <c r="B50" s="1" t="s">
        <v>60</v>
      </c>
      <c r="C50" s="5">
        <v>6.4000000000000003E-3</v>
      </c>
      <c r="D50" s="5">
        <v>4.0000000000000002E-4</v>
      </c>
      <c r="E50" s="15" t="s">
        <v>4</v>
      </c>
    </row>
    <row r="51" spans="2:5" ht="17.25" x14ac:dyDescent="0.25">
      <c r="B51" s="1" t="s">
        <v>61</v>
      </c>
      <c r="C51" s="2">
        <v>3.0599999999999998E-3</v>
      </c>
      <c r="D51" s="2">
        <v>1.4999999999999999E-4</v>
      </c>
      <c r="E51" s="15" t="s">
        <v>4</v>
      </c>
    </row>
    <row r="52" spans="2:5" ht="17.25" x14ac:dyDescent="0.25">
      <c r="B52" s="1" t="s">
        <v>62</v>
      </c>
      <c r="C52" s="6">
        <v>0.105</v>
      </c>
      <c r="D52" s="6">
        <v>5.0000000000000001E-3</v>
      </c>
      <c r="E52" s="15" t="s">
        <v>4</v>
      </c>
    </row>
    <row r="53" spans="2:5" x14ac:dyDescent="0.25">
      <c r="C53" s="2"/>
      <c r="D53" s="2"/>
    </row>
    <row r="54" spans="2:5" ht="17.25" x14ac:dyDescent="0.25">
      <c r="B54" s="1" t="s">
        <v>63</v>
      </c>
      <c r="C54" s="6">
        <v>1.2E-2</v>
      </c>
      <c r="D54" s="6">
        <v>6.0000000000000001E-3</v>
      </c>
      <c r="E54" s="15" t="s">
        <v>4</v>
      </c>
    </row>
    <row r="58" spans="2:5" x14ac:dyDescent="0.25">
      <c r="B58" s="3" t="s">
        <v>16</v>
      </c>
    </row>
    <row r="60" spans="2:5" x14ac:dyDescent="0.25">
      <c r="B60" s="4" t="s">
        <v>8</v>
      </c>
    </row>
    <row r="61" spans="2:5" x14ac:dyDescent="0.25">
      <c r="B61" s="1" t="s">
        <v>4</v>
      </c>
      <c r="C61" s="3" t="s">
        <v>64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HMF1</vt:lpstr>
      <vt:lpstr>IMF7</vt:lpstr>
      <vt:lpstr>PMF1</vt:lpstr>
      <vt:lpstr>PMF8</vt:lpstr>
      <vt:lpstr>UMF1</vt:lpstr>
      <vt:lpstr>UMF6</vt:lpstr>
      <vt:lpstr>FUND-IPPE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ack3</dc:creator>
  <cp:lastModifiedBy>ack3</cp:lastModifiedBy>
  <cp:lastPrinted>2018-08-20T14:20:55Z</cp:lastPrinted>
  <dcterms:created xsi:type="dcterms:W3CDTF">2018-08-09T08:04:29Z</dcterms:created>
  <dcterms:modified xsi:type="dcterms:W3CDTF">2019-02-24T14:31:58Z</dcterms:modified>
</cp:coreProperties>
</file>